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0" windowHeight="5985" tabRatio="791" firstSheet="12" activeTab="24"/>
  </bookViews>
  <sheets>
    <sheet name="Журавлик " sheetId="1" r:id="rId1"/>
    <sheet name="Ромашка" sheetId="2" r:id="rId2"/>
    <sheet name="Росинка" sheetId="3" r:id="rId3"/>
    <sheet name="Ветерок" sheetId="4" r:id="rId4"/>
    <sheet name="Улыбка 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 " sheetId="13" r:id="rId13"/>
    <sheet name="Кораблик" sheetId="14" r:id="rId14"/>
    <sheet name="Казачок" sheetId="15" r:id="rId15"/>
    <sheet name="Ёлочка" sheetId="16" r:id="rId16"/>
    <sheet name="Вишенка " sheetId="17" r:id="rId17"/>
    <sheet name="Колосок" sheetId="18" r:id="rId18"/>
    <sheet name="Алые паруса" sheetId="19" r:id="rId19"/>
    <sheet name="Ивушка 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</sheets>
  <externalReferences>
    <externalReference r:id="rId28"/>
    <externalReference r:id="rId29"/>
  </externalReferences>
  <definedNames>
    <definedName name="_xlnm.Print_Area" localSheetId="7">'Аленушка'!$A$1:$Q$60</definedName>
    <definedName name="_xlnm.Print_Area" localSheetId="18">'Алые паруса'!$A$1:$Q$60</definedName>
    <definedName name="_xlnm.Print_Area" localSheetId="3">'Ветерок'!$A$1:$Q$60</definedName>
    <definedName name="_xlnm.Print_Area" localSheetId="16">'Вишенка '!$A$1:$Q$59</definedName>
    <definedName name="_xlnm.Print_Area" localSheetId="8">'Гнездышко'!$A$1:$Q$59</definedName>
    <definedName name="_xlnm.Print_Area" localSheetId="15">'Ёлочка'!$A$1:$Q$59</definedName>
    <definedName name="_xlnm.Print_Area" localSheetId="0">'Журавлик '!$A$1:$Q$59</definedName>
    <definedName name="_xlnm.Print_Area" localSheetId="22">'Золотая рыбка'!$A$1:$Q$60</definedName>
    <definedName name="_xlnm.Print_Area" localSheetId="19">'Ивушка '!$A$1:$Q$60</definedName>
    <definedName name="_xlnm.Print_Area" localSheetId="14">'Казачок'!$A$1:$Q$62</definedName>
    <definedName name="_xlnm.Print_Area" localSheetId="9">'Колобок'!$A$1:$Q$60</definedName>
    <definedName name="_xlnm.Print_Area" localSheetId="17">'Колосок'!$A$1:$Q$59</definedName>
    <definedName name="_xlnm.Print_Area" localSheetId="13">'Кораблик'!$A$1:$Q$60</definedName>
    <definedName name="_xlnm.Print_Area" localSheetId="12">'Красная шапочка '!$A$1:$Q$60</definedName>
    <definedName name="_xlnm.Print_Area" localSheetId="5">'Ласточка'!$A$1:$Q$59</definedName>
    <definedName name="_xlnm.Print_Area" localSheetId="6">'Одуванчик'!$A$1:$Q$60</definedName>
    <definedName name="_xlnm.Print_Area" localSheetId="20">'Радость'!$A$1:$Q$63</definedName>
    <definedName name="_xlnm.Print_Area" localSheetId="1">'Ромашка'!$A$1:$Q$60</definedName>
    <definedName name="_xlnm.Print_Area" localSheetId="2">'Росинка'!$A$1:$Q$64</definedName>
    <definedName name="_xlnm.Print_Area" localSheetId="11">'Ручеек'!$A$1:$Q$59</definedName>
    <definedName name="_xlnm.Print_Area" localSheetId="21">'Светлячок'!$A$1:$Q$60</definedName>
    <definedName name="_xlnm.Print_Area" localSheetId="23">'Теремок'!$A$1:$Q$62</definedName>
    <definedName name="_xlnm.Print_Area" localSheetId="4">'Улыбка '!$A$1:$Q$60</definedName>
    <definedName name="_xlnm.Print_Area" localSheetId="10">'Ягодка'!$A$1:$Q$62</definedName>
  </definedNames>
  <calcPr fullCalcOnLoad="1"/>
</workbook>
</file>

<file path=xl/sharedStrings.xml><?xml version="1.0" encoding="utf-8"?>
<sst xmlns="http://schemas.openxmlformats.org/spreadsheetml/2006/main" count="4547" uniqueCount="244">
  <si>
    <t>от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</si>
  <si>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</si>
  <si>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</si>
  <si>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</si>
  <si>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</si>
  <si>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</si>
  <si>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</si>
  <si>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</si>
  <si>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</si>
  <si>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2. Категория потребителей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</si>
  <si>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</si>
  <si>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</si>
  <si>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</si>
  <si>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</si>
  <si>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</si>
  <si>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</si>
  <si>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</si>
  <si>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</si>
  <si>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</si>
  <si>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</si>
  <si>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</si>
  <si>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</si>
  <si>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</si>
  <si>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</si>
  <si>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</si>
  <si>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</si>
  <si>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2. Выполнение детодней</t>
  </si>
  <si>
    <t>4. Отсутствие детского травматизма</t>
  </si>
  <si>
    <t>(подпись)</t>
  </si>
  <si>
    <t>МБДОУ д/с "Улыбка"</t>
  </si>
  <si>
    <t>Е.В. Чёрная</t>
  </si>
  <si>
    <t>С.И. Василенко</t>
  </si>
  <si>
    <t>Л.В. Зеленская</t>
  </si>
  <si>
    <t>Н.В. Сидоркова</t>
  </si>
  <si>
    <t>Т.В. Болдина</t>
  </si>
  <si>
    <t>И.Н. Радькова</t>
  </si>
  <si>
    <t>Е.А. Семёнова</t>
  </si>
  <si>
    <t>Т.М. Беляевская</t>
  </si>
  <si>
    <t>Л.А. Макарушина</t>
  </si>
  <si>
    <t>Л.А. Губко</t>
  </si>
  <si>
    <t>Е.А. Гнилорыбова</t>
  </si>
  <si>
    <t>А.А. Забазнова</t>
  </si>
  <si>
    <t>О.С. Перепелица</t>
  </si>
  <si>
    <t>Н.А. Ковшик</t>
  </si>
  <si>
    <t>С.Ф. Пархомчук</t>
  </si>
  <si>
    <t>М.Ю. Егорова</t>
  </si>
  <si>
    <t>физические лица за исключением льготных категорий</t>
  </si>
  <si>
    <t>МБДОУ д/с "Журавлик"</t>
  </si>
  <si>
    <t>853211О.99.0.БВ19АА56000</t>
  </si>
  <si>
    <t>853211О.99.0.БВ19АА50000</t>
  </si>
  <si>
    <t>Коды</t>
  </si>
  <si>
    <t>Форма по ОКУД</t>
  </si>
  <si>
    <t>0506501</t>
  </si>
  <si>
    <t>Дата</t>
  </si>
  <si>
    <t>Наименование муниципального учреждения Цимлянского района (обособленного подразделения)</t>
  </si>
  <si>
    <t>Код по сводному реестру</t>
  </si>
  <si>
    <t>Виды деятельности муниципального учреждения Цимлянского района (обособленного подразделения)</t>
  </si>
  <si>
    <t>Код по общероссийскому  базовому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</si>
  <si>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</si>
  <si>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</si>
  <si>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</si>
  <si>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</si>
  <si>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</si>
  <si>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</t>
  </si>
  <si>
    <t xml:space="preserve">Значение 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</si>
  <si>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</si>
  <si>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</si>
  <si>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</si>
  <si>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</si>
  <si>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 по ОКЕИ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</si>
  <si>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</si>
  <si>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</si>
  <si>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</si>
  <si>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Размер платы (цена, тариф)</t>
  </si>
  <si>
    <t xml:space="preserve">Единица измерения </t>
  </si>
  <si>
    <t xml:space="preserve">1. Наименование  муниципальной услуги </t>
  </si>
  <si>
    <t>3.1. Сведения о фактическом достижении показателей, характеризующих качество муниципальной услуги.</t>
  </si>
  <si>
    <t xml:space="preserve">Отклонение, превышающее допустимое (возможное) отклонение </t>
  </si>
  <si>
    <t xml:space="preserve">Код по ОКЕИ </t>
  </si>
  <si>
    <t xml:space="preserve">Руководитель  (уполномоченное лицо)  </t>
  </si>
  <si>
    <t>____________________</t>
  </si>
  <si>
    <t>(должность)</t>
  </si>
  <si>
    <t>(расшифровка подписи)</t>
  </si>
  <si>
    <t xml:space="preserve">физические лица в возрасте до 8 лет </t>
  </si>
  <si>
    <t>очная</t>
  </si>
  <si>
    <t>Присмотр и уход</t>
  </si>
  <si>
    <t>1.Укомплектованность кадрами</t>
  </si>
  <si>
    <t>МБДОУ д/с "Гнёздышко"</t>
  </si>
  <si>
    <t>Заведующий МБДОУ д/с "Гнёздышко"</t>
  </si>
  <si>
    <t>МБДОУ д/с "Ромашка"</t>
  </si>
  <si>
    <t>Заведующий МБДОУ д/с "Ромашка"</t>
  </si>
  <si>
    <t>Е. В. Заблоцкая</t>
  </si>
  <si>
    <t>МБДОУ д/с "Росинка"</t>
  </si>
  <si>
    <t>Заведующий МБДОУ д/с "Росинка"</t>
  </si>
  <si>
    <t>МБДОУ д/с "Ветерок"</t>
  </si>
  <si>
    <t>Заведующий МБДОУ д/с "Ветерок"</t>
  </si>
  <si>
    <t>Заведующий МБДОУ д/с "Улыбка"</t>
  </si>
  <si>
    <t>Заведующий МБДОУ д/с "Журавлик"</t>
  </si>
  <si>
    <t>МБДОУ д/с "Теремок"</t>
  </si>
  <si>
    <t>Заведующий МБДОУ д/с "Теремок"</t>
  </si>
  <si>
    <t>МБДОУ д/с "Золотая рыбка"</t>
  </si>
  <si>
    <t>Заведующий МБДОУ д/с "Золотая рыбка"</t>
  </si>
  <si>
    <t>МБДОУ д/с "Светлячок"</t>
  </si>
  <si>
    <t>Заведующий МБДОУ д/с "Светлячок"</t>
  </si>
  <si>
    <t>МБДОУ д/с "Сказка"</t>
  </si>
  <si>
    <t>Заведующий МБДОУ д/с "Сказка"</t>
  </si>
  <si>
    <t>З.В. Атрохова</t>
  </si>
  <si>
    <t>МБДОУ д/с "Радость"</t>
  </si>
  <si>
    <t>Заведующий МБДОУ д/с "Радость"</t>
  </si>
  <si>
    <t>МБДОУ д/с "Ивушка"</t>
  </si>
  <si>
    <t>Заведующий МБДОУ д/с "Ивушка"</t>
  </si>
  <si>
    <t>МБДОУ д/с "Алые паруса"</t>
  </si>
  <si>
    <t>5.Обучение плаванию детей в бассейне</t>
  </si>
  <si>
    <t>Заведующий МБДОУ д/с "Алые паруса"</t>
  </si>
  <si>
    <t>МБДОУ д/с "Ёлочка"</t>
  </si>
  <si>
    <t>МБДОУ д/с "Казачок"</t>
  </si>
  <si>
    <t>МБДОУ д/с "Колосок"</t>
  </si>
  <si>
    <t>Заведующий МБДОУ д/с "Колосок"</t>
  </si>
  <si>
    <t>МБДОУ д/с "Вишенка"</t>
  </si>
  <si>
    <t>Т.В. Машнич</t>
  </si>
  <si>
    <t>МБДОУ д/с "Кораблик"</t>
  </si>
  <si>
    <t>МБДОУ д/с "Красная шапочка"</t>
  </si>
  <si>
    <t>МБДОУ д/с "Ручеёк"</t>
  </si>
  <si>
    <t>МБДОУ д/с "Ягодка"</t>
  </si>
  <si>
    <t>МБДОУ д/с "Колобок"</t>
  </si>
  <si>
    <t>МБДОУ д/с "Алёнушка"</t>
  </si>
  <si>
    <t>МБДОУ д/с "Одуванчик"</t>
  </si>
  <si>
    <t>Е.В. Белоусова</t>
  </si>
  <si>
    <t>МБДОУ д/с "Ласточка"</t>
  </si>
  <si>
    <t>Категория потребителей   (наименование показателя)</t>
  </si>
  <si>
    <t>Возраст обучающих  (наименование показателя)</t>
  </si>
  <si>
    <t>Формы образования и формы реализации образовательных программ (наименование показателя)</t>
  </si>
  <si>
    <t>2. Доля педагогических кадров с высшим образованием от общего числа.</t>
  </si>
  <si>
    <t>3. Доля педагогических работников, имеющих высшую и первую квалификационную категорию</t>
  </si>
  <si>
    <t>Справочник периодов пребывания (наименование показателя)</t>
  </si>
  <si>
    <t xml:space="preserve">не указано </t>
  </si>
  <si>
    <t>число детей</t>
  </si>
  <si>
    <t>человек</t>
  </si>
  <si>
    <t>от 3 лет до 8 лет</t>
  </si>
  <si>
    <t>3. Доля педагогических кадров с высшим образованием от общего числа</t>
  </si>
  <si>
    <t>не указано</t>
  </si>
  <si>
    <t>2. Доля педагогических работников, имеющих высшую и первую квалификационную категорию</t>
  </si>
  <si>
    <t>Возраст обучающихся  (наименование показателя)</t>
  </si>
  <si>
    <t>группа полного дня</t>
  </si>
  <si>
    <t>группа кратковременного пребывания</t>
  </si>
  <si>
    <t>801011О.99.0.БВ24ДН80000</t>
  </si>
  <si>
    <t>физические лица за исключением  льготных категорий</t>
  </si>
  <si>
    <t xml:space="preserve">от 3 лет до 8 лет      </t>
  </si>
  <si>
    <t xml:space="preserve">от 3 лет до 8 лет           </t>
  </si>
  <si>
    <t>04 группа кратковременного пребывания</t>
  </si>
  <si>
    <t xml:space="preserve">003 от 3 лет до 8 лет,      </t>
  </si>
  <si>
    <t>3. Доля педагогических кадров с высшим образованием от общего числа кадров.</t>
  </si>
  <si>
    <t>Число детей</t>
  </si>
  <si>
    <t>2. Доля педагогических кадров с  высшим образованием от общего числа</t>
  </si>
  <si>
    <t>5. Отсутствие обоснованных жалоб обучающихся и их родителей (законных представителей) на действия работников учреждения.</t>
  </si>
  <si>
    <t>2. Доля педагогических кадров с высшим образованием от общего числа</t>
  </si>
  <si>
    <t>2. Доля педагогических кадров  с высшим образованием от общего числа кадров</t>
  </si>
  <si>
    <t>5. Отсутствие обоснованных жалоб обучающихся и их родителей (законных представителей) на действия работников учреждения</t>
  </si>
  <si>
    <t>2. Доля педагогических кадров с высшим образованием от общего числа кадров</t>
  </si>
  <si>
    <t>3. Доля педагогических кадров с высшим образованием от общего числа кадров</t>
  </si>
  <si>
    <t>2. Доля педагогических кадров с высшим образованием от обшего числа</t>
  </si>
  <si>
    <t xml:space="preserve">5. Отсутствие обоснованных жалоб обучающихся и их родителей (законных представителей) на действия работников учреждения </t>
  </si>
  <si>
    <t>Г.В. Семёнова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</si>
  <si>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</si>
  <si>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М.А. Таргоня</t>
  </si>
  <si>
    <t>Кузнецова Г.И.</t>
  </si>
  <si>
    <t>П.Д. Мурка</t>
  </si>
  <si>
    <t>О.С. Гавриловец</t>
  </si>
  <si>
    <t>на 2022 год и плановый период 2023 и 2024 годов</t>
  </si>
  <si>
    <t>БВ19</t>
  </si>
  <si>
    <t>БВ24</t>
  </si>
  <si>
    <t>По ОКВЭД</t>
  </si>
  <si>
    <t>88.9</t>
  </si>
  <si>
    <t>85.11</t>
  </si>
  <si>
    <t>обучающиеся, за исключением детей-инвалидов</t>
  </si>
  <si>
    <t xml:space="preserve"> группа сокращенного дня</t>
  </si>
  <si>
    <t>801011О.99.0.БВ24ДУ82000</t>
  </si>
  <si>
    <t xml:space="preserve"> от 3 лет до 8 лет</t>
  </si>
  <si>
    <t>группа кратковременного пребывания детей</t>
  </si>
  <si>
    <t>853211О.99.0.БВ19АА55000</t>
  </si>
  <si>
    <t xml:space="preserve">от 3 лет до 8 лет            </t>
  </si>
  <si>
    <t xml:space="preserve">группа сокращенного дня </t>
  </si>
  <si>
    <t xml:space="preserve"> от 3 лет до 8 лет  </t>
  </si>
  <si>
    <t xml:space="preserve">от 3 лет до 8 лет          </t>
  </si>
  <si>
    <t>группа сокращенного дня</t>
  </si>
  <si>
    <t>обучающиеся, за исключением  детей-инвалидов</t>
  </si>
  <si>
    <t xml:space="preserve">от 3 лет до 8 лет    </t>
  </si>
  <si>
    <t xml:space="preserve">от 3 лет до 8 лет  </t>
  </si>
  <si>
    <t>Заведующий МБДОУ д/с "Аленушка"</t>
  </si>
  <si>
    <t xml:space="preserve">от 3 лет до 8 лет        </t>
  </si>
  <si>
    <t xml:space="preserve"> от 3 лет до 8 лет   </t>
  </si>
  <si>
    <t xml:space="preserve"> от  3 лет до 8 лет   </t>
  </si>
  <si>
    <t>группа сокращенного  дня</t>
  </si>
  <si>
    <t xml:space="preserve"> от 3 лет до 8 лет     </t>
  </si>
  <si>
    <t xml:space="preserve">от 3 лет до 8 лет </t>
  </si>
  <si>
    <t xml:space="preserve"> от 3 лет до 8 лет            </t>
  </si>
  <si>
    <t xml:space="preserve"> от 03 лет до 8 лет</t>
  </si>
  <si>
    <t xml:space="preserve"> физические лица за исключением льготных категорий</t>
  </si>
  <si>
    <t xml:space="preserve">от 3 лет до 8 лет   </t>
  </si>
  <si>
    <t xml:space="preserve"> от 3 лет до 8 лет </t>
  </si>
  <si>
    <t xml:space="preserve">от 3 лет до 8 лет     </t>
  </si>
  <si>
    <t xml:space="preserve"> от 3 лет до 8 лет         </t>
  </si>
  <si>
    <t xml:space="preserve"> от 3 лет до 8 лет       </t>
  </si>
  <si>
    <t xml:space="preserve"> группа сокращенного дня </t>
  </si>
  <si>
    <t xml:space="preserve">от 3 лет до 8 лет         </t>
  </si>
  <si>
    <t xml:space="preserve"> группа полного дня</t>
  </si>
  <si>
    <t xml:space="preserve">группа полного дня </t>
  </si>
  <si>
    <t xml:space="preserve"> от 1 года до 3 лет</t>
  </si>
  <si>
    <t xml:space="preserve">от 3 лет до 8 лет       </t>
  </si>
  <si>
    <t xml:space="preserve"> группа полного дня </t>
  </si>
  <si>
    <t>обучающиеся, за исключением   детей-инвалидов</t>
  </si>
  <si>
    <t>Заведующий МБДОУ д/с "Ласточка"</t>
  </si>
  <si>
    <t>Заведующий МБДОУ д/с "Одуванчик"</t>
  </si>
  <si>
    <t>Заведующий МБДОУ д/с "Колобок"</t>
  </si>
  <si>
    <t>Заведующий МБДОУ д/с "Ягодка"</t>
  </si>
  <si>
    <t>Заведующий МБДОУ д/с "Ручеек"</t>
  </si>
  <si>
    <t>Заведующий МБДОУ д/с "Красная шапочка"</t>
  </si>
  <si>
    <t>Заведующий МБДОУ д/с "Кораблик"</t>
  </si>
  <si>
    <t>Заведующий МБДОУ д/с "Казачок"</t>
  </si>
  <si>
    <t>Заведующий МБДОУ д/с "Ёлочка"</t>
  </si>
  <si>
    <t>Заведующий МБДОУ д/с "Вишенка"</t>
  </si>
  <si>
    <t xml:space="preserve">801011О.99.0.БВ24ДУ82000 </t>
  </si>
  <si>
    <t xml:space="preserve">от 1 года до 3 лет        </t>
  </si>
  <si>
    <t xml:space="preserve">от 1 года до 3 лет          </t>
  </si>
  <si>
    <t>физические лица за исключениес льготных категорий</t>
  </si>
  <si>
    <t>" 01 "  ДЕКАБРЯ    2022г</t>
  </si>
  <si>
    <t xml:space="preserve">801011О.99.0.БВ24ДХ01000 </t>
  </si>
  <si>
    <t>801011О.99.0.БВ24ДХ01000</t>
  </si>
  <si>
    <t xml:space="preserve">801011О.99.0.БВ24ДХ02000 </t>
  </si>
  <si>
    <t xml:space="preserve">801011О.99.0.БВ24ДХ00000 </t>
  </si>
  <si>
    <t>801011О.99.0.БВ24ДХ02000</t>
  </si>
  <si>
    <t>801011О.99.0.БВ24ДХ00000</t>
  </si>
  <si>
    <t>801011О.99.0.БВ24АВ42000</t>
  </si>
  <si>
    <t>обучающиеся с ограниченными возможностями здоровья (ОВЗ)</t>
  </si>
  <si>
    <t>853211О.99.0.БВ19АГ08000</t>
  </si>
  <si>
    <t>физические лица льготных категорий, определяемых учредителем</t>
  </si>
  <si>
    <t>853211О.99.0.БВ19АГ080000</t>
  </si>
  <si>
    <t>ПРЕДВАРИТЕЛЬНЫЙ ОТЧЕТ О ВЫПОЛНЕНИИ МУНИЦИПАЛЬНОГО ЗАДАНИЯ №</t>
  </si>
  <si>
    <t>Виды образовательных программ (наименование показателя)</t>
  </si>
  <si>
    <t>Обучающиеся с ограниченными возможностями здоровья (ОВЗ)</t>
  </si>
  <si>
    <t>адаптированная образовательная программа</t>
  </si>
  <si>
    <t xml:space="preserve">обучающиеся с ограниченными возможностями здоровья (ОВЗ) </t>
  </si>
  <si>
    <t>Физические лица льготных категорий, определяемых учредителем</t>
  </si>
  <si>
    <t xml:space="preserve">адаптированная образовательная программа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</si>
</sst>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56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FF33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54" fillId="0" borderId="0" xfId="53" applyFont="1" applyAlignment="1">
      <alignment horizontal="center"/>
      <protection/>
    </xf>
    <xf numFmtId="0" fontId="55" fillId="0" borderId="0" xfId="53" applyFont="1" applyAlignment="1">
      <alignment horizontal="center"/>
      <protection/>
    </xf>
    <xf numFmtId="0" fontId="55" fillId="0" borderId="0" xfId="53" applyFont="1" applyAlignment="1">
      <alignment horizontal="left"/>
      <protection/>
    </xf>
    <xf numFmtId="0" fontId="54" fillId="33" borderId="0" xfId="53" applyFont="1" applyFill="1" applyAlignment="1">
      <alignment horizontal="left"/>
      <protection/>
    </xf>
    <xf numFmtId="0" fontId="55" fillId="0" borderId="0" xfId="53" applyFont="1" applyBorder="1" applyAlignment="1">
      <alignment horizontal="center"/>
      <protection/>
    </xf>
    <xf numFmtId="0" fontId="55" fillId="0" borderId="0" xfId="53" applyFont="1" applyBorder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Alignment="1">
      <alignment horizontal="right"/>
      <protection/>
    </xf>
    <xf numFmtId="14" fontId="4" fillId="0" borderId="0" xfId="53" applyNumberFormat="1" applyFont="1">
      <alignment/>
      <protection/>
    </xf>
    <xf numFmtId="0" fontId="4" fillId="0" borderId="0" xfId="53" applyFont="1" applyAlignment="1">
      <alignment horizontal="right" wrapText="1"/>
      <protection/>
    </xf>
    <xf numFmtId="49" fontId="4" fillId="0" borderId="10" xfId="53" applyNumberFormat="1" applyFont="1" applyBorder="1">
      <alignment/>
      <protection/>
    </xf>
    <xf numFmtId="14" fontId="4" fillId="0" borderId="10" xfId="53" applyNumberFormat="1" applyFont="1" applyBorder="1" applyAlignment="1">
      <alignment horizontal="left" vertical="top"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horizontal="left"/>
    </xf>
    <xf numFmtId="0" fontId="4" fillId="33" borderId="0" xfId="53" applyFont="1" applyFill="1">
      <alignment/>
      <protection/>
    </xf>
    <xf numFmtId="0" fontId="7" fillId="0" borderId="0" xfId="53" applyFont="1" applyAlignment="1">
      <alignment wrapText="1"/>
      <protection/>
    </xf>
    <xf numFmtId="0" fontId="54" fillId="0" borderId="0" xfId="53" applyFont="1" applyAlignment="1">
      <alignment horizontal="left"/>
      <protection/>
    </xf>
    <xf numFmtId="0" fontId="54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9" fillId="33" borderId="10" xfId="53" applyFont="1" applyFill="1" applyBorder="1" applyAlignment="1">
      <alignment vertical="top"/>
      <protection/>
    </xf>
    <xf numFmtId="0" fontId="8" fillId="0" borderId="13" xfId="53" applyFont="1" applyBorder="1" applyAlignment="1">
      <alignment horizontal="center" vertical="top" wrapText="1"/>
      <protection/>
    </xf>
    <xf numFmtId="1" fontId="4" fillId="0" borderId="11" xfId="53" applyNumberFormat="1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/>
      <protection/>
    </xf>
    <xf numFmtId="0" fontId="4" fillId="33" borderId="11" xfId="53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1" fontId="4" fillId="0" borderId="11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vertical="top" wrapText="1"/>
      <protection/>
    </xf>
    <xf numFmtId="0" fontId="9" fillId="0" borderId="14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1" fontId="4" fillId="0" borderId="10" xfId="53" applyNumberFormat="1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vertical="top" wrapText="1"/>
    </xf>
    <xf numFmtId="0" fontId="4" fillId="0" borderId="0" xfId="53" applyFont="1" applyBorder="1" applyAlignment="1">
      <alignment horizontal="center"/>
      <protection/>
    </xf>
    <xf numFmtId="0" fontId="54" fillId="0" borderId="0" xfId="53" applyFont="1" applyAlignment="1">
      <alignment horizontal="left"/>
      <protection/>
    </xf>
    <xf numFmtId="0" fontId="55" fillId="0" borderId="0" xfId="53" applyFont="1">
      <alignment/>
      <protection/>
    </xf>
    <xf numFmtId="0" fontId="4" fillId="0" borderId="1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1" fontId="4" fillId="0" borderId="10" xfId="53" applyNumberFormat="1" applyFont="1" applyBorder="1" applyAlignment="1">
      <alignment horizontal="left" vertical="top" wrapText="1"/>
      <protection/>
    </xf>
    <xf numFmtId="1" fontId="4" fillId="0" borderId="11" xfId="53" applyNumberFormat="1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174" fontId="4" fillId="0" borderId="10" xfId="53" applyNumberFormat="1" applyFont="1" applyBorder="1" applyAlignment="1">
      <alignment horizontal="center" vertical="top" wrapText="1"/>
      <protection/>
    </xf>
    <xf numFmtId="49" fontId="4" fillId="33" borderId="0" xfId="53" applyNumberFormat="1" applyFont="1" applyFill="1" applyBorder="1" applyAlignment="1">
      <alignment vertical="top" wrapText="1"/>
      <protection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vertical="top" wrapText="1"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9" fillId="33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vertical="top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4" fillId="0" borderId="0" xfId="53" applyFont="1" applyAlignment="1">
      <alignment horizontal="left"/>
      <protection/>
    </xf>
    <xf numFmtId="0" fontId="54" fillId="0" borderId="0" xfId="53" applyFont="1" applyAlignment="1">
      <alignment horizontal="left"/>
      <protection/>
    </xf>
    <xf numFmtId="0" fontId="6" fillId="0" borderId="10" xfId="53" applyFont="1" applyBorder="1" applyAlignment="1">
      <alignment horizontal="justify" vertical="top" wrapText="1"/>
      <protection/>
    </xf>
    <xf numFmtId="0" fontId="54" fillId="0" borderId="0" xfId="53" applyFont="1" applyAlignment="1">
      <alignment horizontal="left"/>
      <protection/>
    </xf>
    <xf numFmtId="0" fontId="9" fillId="33" borderId="11" xfId="53" applyFont="1" applyFill="1" applyBorder="1" applyAlignment="1">
      <alignment horizontal="left" vertical="top"/>
      <protection/>
    </xf>
    <xf numFmtId="0" fontId="9" fillId="0" borderId="10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54" fillId="0" borderId="0" xfId="53" applyFont="1" applyAlignment="1">
      <alignment horizontal="left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center" vertical="top"/>
      <protection/>
    </xf>
    <xf numFmtId="0" fontId="54" fillId="0" borderId="0" xfId="53" applyFont="1" applyAlignment="1">
      <alignment horizontal="left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4" fillId="0" borderId="0" xfId="53" applyFont="1" applyBorder="1" applyAlignment="1">
      <alignment horizontal="left" vertical="top"/>
      <protection/>
    </xf>
    <xf numFmtId="0" fontId="4" fillId="0" borderId="0" xfId="53" applyFont="1" applyAlignment="1">
      <alignment horizontal="left" vertical="top"/>
      <protection/>
    </xf>
    <xf numFmtId="0" fontId="8" fillId="0" borderId="10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center" wrapText="1"/>
      <protection/>
    </xf>
    <xf numFmtId="0" fontId="9" fillId="33" borderId="11" xfId="53" applyFont="1" applyFill="1" applyBorder="1" applyAlignment="1">
      <alignment horizontal="left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54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center" vertical="top" wrapText="1"/>
      <protection/>
    </xf>
    <xf numFmtId="0" fontId="54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6" fillId="0" borderId="12" xfId="53" applyFont="1" applyBorder="1" applyAlignment="1">
      <alignment vertical="top" wrapText="1"/>
      <protection/>
    </xf>
    <xf numFmtId="1" fontId="4" fillId="33" borderId="11" xfId="53" applyNumberFormat="1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justify" vertical="top"/>
      <protection/>
    </xf>
    <xf numFmtId="174" fontId="4" fillId="0" borderId="11" xfId="53" applyNumberFormat="1" applyFont="1" applyBorder="1" applyAlignment="1">
      <alignment horizontal="center" vertical="top" wrapText="1"/>
      <protection/>
    </xf>
    <xf numFmtId="0" fontId="54" fillId="0" borderId="0" xfId="53" applyFont="1" applyAlignment="1">
      <alignment horizontal="left"/>
      <protection/>
    </xf>
    <xf numFmtId="0" fontId="6" fillId="0" borderId="11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left" vertical="top"/>
      <protection/>
    </xf>
    <xf numFmtId="1" fontId="4" fillId="0" borderId="13" xfId="53" applyNumberFormat="1" applyFont="1" applyBorder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center" wrapText="1"/>
      <protection/>
    </xf>
    <xf numFmtId="0" fontId="9" fillId="0" borderId="13" xfId="53" applyFont="1" applyBorder="1" applyAlignment="1">
      <alignment horizontal="justify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1" fontId="4" fillId="0" borderId="0" xfId="53" applyNumberFormat="1" applyFont="1" applyBorder="1" applyAlignment="1">
      <alignment horizontal="center" vertical="top" wrapText="1"/>
      <protection/>
    </xf>
    <xf numFmtId="0" fontId="54" fillId="0" borderId="0" xfId="53" applyFont="1" applyAlignment="1">
      <alignment horizontal="left"/>
      <protection/>
    </xf>
    <xf numFmtId="0" fontId="9" fillId="33" borderId="12" xfId="53" applyFont="1" applyFill="1" applyBorder="1" applyAlignment="1">
      <alignment horizontal="left" vertical="top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9" fillId="0" borderId="16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49" fontId="4" fillId="33" borderId="13" xfId="53" applyNumberFormat="1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1" fontId="4" fillId="0" borderId="12" xfId="53" applyNumberFormat="1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1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vertical="top" wrapText="1"/>
    </xf>
    <xf numFmtId="49" fontId="4" fillId="33" borderId="12" xfId="53" applyNumberFormat="1" applyFont="1" applyFill="1" applyBorder="1" applyAlignment="1">
      <alignment vertical="top" wrapText="1"/>
      <protection/>
    </xf>
    <xf numFmtId="0" fontId="4" fillId="0" borderId="12" xfId="53" applyFont="1" applyBorder="1" applyAlignment="1">
      <alignment horizontal="left" wrapText="1"/>
      <protection/>
    </xf>
    <xf numFmtId="1" fontId="4" fillId="0" borderId="10" xfId="53" applyNumberFormat="1" applyFont="1" applyBorder="1" applyAlignment="1">
      <alignment horizontal="left" wrapText="1"/>
      <protection/>
    </xf>
    <xf numFmtId="1" fontId="4" fillId="0" borderId="11" xfId="53" applyNumberFormat="1" applyFont="1" applyBorder="1" applyAlignment="1">
      <alignment horizontal="left" wrapText="1"/>
      <protection/>
    </xf>
    <xf numFmtId="0" fontId="4" fillId="0" borderId="11" xfId="53" applyFont="1" applyBorder="1" applyAlignment="1">
      <alignment horizontal="left" wrapText="1"/>
      <protection/>
    </xf>
    <xf numFmtId="0" fontId="54" fillId="0" borderId="0" xfId="53" applyFont="1" applyAlignment="1">
      <alignment horizontal="left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6" fillId="0" borderId="12" xfId="0" applyFont="1" applyBorder="1" applyAlignment="1">
      <alignment vertical="top" wrapText="1"/>
    </xf>
    <xf numFmtId="0" fontId="4" fillId="0" borderId="0" xfId="53" applyFont="1" applyBorder="1" applyAlignment="1">
      <alignment horizontal="left" vertical="top" wrapText="1"/>
      <protection/>
    </xf>
    <xf numFmtId="49" fontId="4" fillId="33" borderId="12" xfId="53" applyNumberFormat="1" applyFont="1" applyFill="1" applyBorder="1" applyAlignment="1">
      <alignment horizontal="center" vertical="top" wrapText="1"/>
      <protection/>
    </xf>
    <xf numFmtId="49" fontId="4" fillId="33" borderId="13" xfId="53" applyNumberFormat="1" applyFont="1" applyFill="1" applyBorder="1" applyAlignment="1">
      <alignment horizontal="center" vertical="top" wrapText="1"/>
      <protection/>
    </xf>
    <xf numFmtId="49" fontId="4" fillId="33" borderId="11" xfId="53" applyNumberFormat="1" applyFont="1" applyFill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justify" wrapText="1"/>
      <protection/>
    </xf>
    <xf numFmtId="0" fontId="8" fillId="0" borderId="11" xfId="53" applyFont="1" applyBorder="1" applyAlignment="1">
      <alignment horizontal="justify" wrapText="1"/>
      <protection/>
    </xf>
    <xf numFmtId="0" fontId="4" fillId="34" borderId="0" xfId="53" applyFont="1" applyFill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Alignment="1">
      <alignment horizontal="left" wrapText="1"/>
      <protection/>
    </xf>
    <xf numFmtId="0" fontId="4" fillId="33" borderId="0" xfId="53" applyFont="1" applyFill="1" applyAlignment="1">
      <alignment horizontal="left" vertical="top" wrapText="1"/>
      <protection/>
    </xf>
    <xf numFmtId="0" fontId="4" fillId="33" borderId="0" xfId="53" applyFont="1" applyFill="1" applyAlignment="1">
      <alignment horizontal="left" wrapText="1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right" vertical="top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justify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54" fillId="0" borderId="0" xfId="53" applyFont="1" applyAlignment="1">
      <alignment horizontal="left"/>
      <protection/>
    </xf>
    <xf numFmtId="0" fontId="4" fillId="0" borderId="17" xfId="53" applyFont="1" applyBorder="1" applyAlignment="1">
      <alignment horizontal="left" vertical="top" wrapText="1"/>
      <protection/>
    </xf>
    <xf numFmtId="0" fontId="4" fillId="0" borderId="16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right" wrapText="1"/>
      <protection/>
    </xf>
    <xf numFmtId="0" fontId="4" fillId="0" borderId="15" xfId="53" applyFont="1" applyBorder="1" applyAlignment="1">
      <alignment horizontal="right" wrapText="1"/>
      <protection/>
    </xf>
    <xf numFmtId="0" fontId="7" fillId="0" borderId="0" xfId="53" applyFont="1" applyBorder="1" applyAlignment="1">
      <alignment horizontal="center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3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0" fontId="11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11" xfId="53" applyFont="1" applyFill="1" applyBorder="1" applyAlignment="1">
      <alignment horizontal="left" vertical="top"/>
      <protection/>
    </xf>
    <xf numFmtId="49" fontId="4" fillId="33" borderId="12" xfId="53" applyNumberFormat="1" applyFont="1" applyFill="1" applyBorder="1" applyAlignment="1">
      <alignment horizontal="left" vertical="top" wrapText="1"/>
      <protection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14" fillId="0" borderId="0" xfId="53" applyFont="1" applyAlignment="1">
      <alignment horizontal="center"/>
      <protection/>
    </xf>
    <xf numFmtId="0" fontId="14" fillId="0" borderId="15" xfId="53" applyFont="1" applyBorder="1" applyAlignment="1">
      <alignment horizontal="center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left" vertical="top" wrapText="1"/>
      <protection/>
    </xf>
    <xf numFmtId="0" fontId="6" fillId="0" borderId="11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center" vertical="top"/>
      <protection/>
    </xf>
    <xf numFmtId="0" fontId="9" fillId="33" borderId="11" xfId="53" applyFont="1" applyFill="1" applyBorder="1" applyAlignment="1">
      <alignment horizontal="center" vertical="top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 vertical="top"/>
      <protection/>
    </xf>
    <xf numFmtId="49" fontId="4" fillId="33" borderId="13" xfId="53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15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0" xfId="53" applyFont="1" applyBorder="1" applyAlignment="1">
      <alignment horizontal="center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vertical="top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1" xfId="53" applyFont="1" applyBorder="1" applyAlignment="1">
      <alignment horizontal="center" vertical="top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12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8" fillId="0" borderId="13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wnloads\&#1052;&#1086;&#1085;&#1080;&#1090;&#1086;&#1088;%20&#1052;&#1047;%20&#1096;&#1082;&#1086;&#1083;&#1099;%2001.04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52;&#1047;%20&#1089;&#1072;&#1076;&#1099;(&#1085;&#1086;&#1074;.&#1085;&#1086;&#1084;&#1077;&#1088;&#1072;%20&#1088;&#1077;&#1077;&#1089;&#1090;&#1088;.%20&#1079;&#1072;&#1087;&#1080;&#1089;&#1080;)%20&#1085;&#1072;%2001.12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школы"/>
      <sheetName val=" всош"/>
      <sheetName val="всош"/>
      <sheetName val="лозновская оош "/>
      <sheetName val="лозновская оош"/>
      <sheetName val="хорошевская оош "/>
      <sheetName val="хорошевская"/>
      <sheetName val="антоновская  оош "/>
      <sheetName val="антоновская"/>
      <sheetName val="паршиковская сош "/>
      <sheetName val="паршиковская"/>
      <sheetName val="дубравненская ООШ"/>
      <sheetName val="дубравненская"/>
      <sheetName val="калининская  сош"/>
      <sheetName val="калининская"/>
      <sheetName val="маркинская сош"/>
      <sheetName val="маркинская"/>
      <sheetName val="камышевская сош"/>
      <sheetName val="камышевская"/>
      <sheetName val="новоцимлянская сош "/>
      <sheetName val="новоцимлянская"/>
      <sheetName val="лозновская сош "/>
      <sheetName val="лозновская сош"/>
      <sheetName val="саркеловская сош "/>
      <sheetName val="саркеловская"/>
      <sheetName val="красноярская"/>
      <sheetName val="Сош № 3"/>
      <sheetName val="сош №3"/>
      <sheetName val="Сош № 2"/>
      <sheetName val="сош №2"/>
      <sheetName val="лицей "/>
      <sheetName val="лицей"/>
    </sheetNames>
    <sheetDataSet>
      <sheetData sheetId="2">
        <row r="23">
          <cell r="I23">
            <v>100</v>
          </cell>
        </row>
      </sheetData>
      <sheetData sheetId="4">
        <row r="22">
          <cell r="I22">
            <v>100</v>
          </cell>
        </row>
        <row r="44">
          <cell r="I44">
            <v>100</v>
          </cell>
        </row>
      </sheetData>
      <sheetData sheetId="6">
        <row r="22">
          <cell r="I22">
            <v>100</v>
          </cell>
        </row>
        <row r="44">
          <cell r="I44">
            <v>100</v>
          </cell>
        </row>
      </sheetData>
      <sheetData sheetId="8">
        <row r="22">
          <cell r="I22">
            <v>100</v>
          </cell>
        </row>
        <row r="44">
          <cell r="I44">
            <v>100</v>
          </cell>
        </row>
      </sheetData>
      <sheetData sheetId="10">
        <row r="22">
          <cell r="I22">
            <v>100</v>
          </cell>
        </row>
        <row r="44">
          <cell r="I44">
            <v>100</v>
          </cell>
        </row>
      </sheetData>
      <sheetData sheetId="12">
        <row r="22">
          <cell r="I22">
            <v>100</v>
          </cell>
        </row>
        <row r="44">
          <cell r="I44">
            <v>100</v>
          </cell>
        </row>
      </sheetData>
      <sheetData sheetId="14">
        <row r="22">
          <cell r="I22">
            <v>100</v>
          </cell>
        </row>
        <row r="44">
          <cell r="I44">
            <v>100</v>
          </cell>
        </row>
      </sheetData>
      <sheetData sheetId="16">
        <row r="22">
          <cell r="I22">
            <v>100</v>
          </cell>
        </row>
        <row r="45">
          <cell r="I45">
            <v>100</v>
          </cell>
        </row>
      </sheetData>
      <sheetData sheetId="18">
        <row r="22">
          <cell r="I22">
            <v>100</v>
          </cell>
        </row>
        <row r="44">
          <cell r="I44">
            <v>100</v>
          </cell>
        </row>
      </sheetData>
      <sheetData sheetId="20">
        <row r="21">
          <cell r="I21">
            <v>100</v>
          </cell>
        </row>
        <row r="43">
          <cell r="I43">
            <v>100</v>
          </cell>
        </row>
      </sheetData>
      <sheetData sheetId="22">
        <row r="22">
          <cell r="I22">
            <v>100</v>
          </cell>
        </row>
        <row r="44">
          <cell r="I44">
            <v>100</v>
          </cell>
        </row>
      </sheetData>
      <sheetData sheetId="24">
        <row r="22">
          <cell r="I22">
            <v>100</v>
          </cell>
        </row>
        <row r="46">
          <cell r="I46">
            <v>100</v>
          </cell>
        </row>
      </sheetData>
      <sheetData sheetId="25">
        <row r="22">
          <cell r="I22">
            <v>100</v>
          </cell>
        </row>
        <row r="44">
          <cell r="I44">
            <v>100</v>
          </cell>
        </row>
      </sheetData>
      <sheetData sheetId="27">
        <row r="23">
          <cell r="I23">
            <v>100</v>
          </cell>
        </row>
        <row r="45">
          <cell r="I45">
            <v>100</v>
          </cell>
        </row>
      </sheetData>
      <sheetData sheetId="29">
        <row r="22">
          <cell r="I22">
            <v>100</v>
          </cell>
        </row>
        <row r="44">
          <cell r="I44">
            <v>100</v>
          </cell>
        </row>
      </sheetData>
      <sheetData sheetId="31">
        <row r="22">
          <cell r="I22">
            <v>100</v>
          </cell>
        </row>
        <row r="44">
          <cell r="I44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уравлик "/>
      <sheetName val="Ромашка"/>
      <sheetName val="Росинка"/>
      <sheetName val="Ветерок"/>
      <sheetName val="Улыбка "/>
      <sheetName val="Ласточка"/>
      <sheetName val="Одуванчик"/>
      <sheetName val="Аленушка"/>
      <sheetName val="Гнездышко"/>
      <sheetName val="Колобок"/>
      <sheetName val="Ягодка"/>
      <sheetName val="Ручеек"/>
      <sheetName val="Красная шапочка "/>
      <sheetName val="Кораблик"/>
      <sheetName val="Казачок"/>
      <sheetName val="Ёлочка"/>
      <sheetName val="Вишенка "/>
      <sheetName val="Колосок"/>
      <sheetName val="Алые паруса"/>
      <sheetName val="Ивушка "/>
      <sheetName val="Радость"/>
      <sheetName val="Светлячок"/>
      <sheetName val="Золотая рыбка"/>
      <sheetName val="Теремок"/>
      <sheetName val="Сказка "/>
    </sheetNames>
    <sheetDataSet>
      <sheetData sheetId="23">
        <row r="3">
          <cell r="D3" t="str">
            <v>на 2022 год и плановый период 2023 и 2024 годов</v>
          </cell>
        </row>
        <row r="4">
          <cell r="D4" t="str">
            <v>" 01 "  ДЕКАБРЯ    2022г</v>
          </cell>
        </row>
        <row r="5">
          <cell r="O5">
            <v>44896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SheetLayoutView="100" zoomScalePageLayoutView="0" workbookViewId="0" topLeftCell="D34">
      <selection activeCell="M34" sqref="M34"/>
    </sheetView>
  </sheetViews>
  <sheetFormatPr defaultColWidth="8.8515625" defaultRowHeight="12.75"/>
  <cols>
    <col min="1" max="1" width="4.00390625" style="1" customWidth="1"/>
    <col min="2" max="2" width="34.28125" style="1" customWidth="1"/>
    <col min="3" max="3" width="26.8515625" style="1" customWidth="1"/>
    <col min="4" max="4" width="15.57421875" style="1" customWidth="1"/>
    <col min="5" max="5" width="9.00390625" style="1" customWidth="1"/>
    <col min="6" max="6" width="16.140625" style="1" customWidth="1"/>
    <col min="7" max="7" width="16.57421875" style="1" customWidth="1"/>
    <col min="8" max="8" width="37.421875" style="1" customWidth="1"/>
    <col min="9" max="9" width="15.7109375" style="1" customWidth="1"/>
    <col min="10" max="10" width="8.140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25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42.75" customHeight="1">
      <c r="B6" s="202" t="s">
        <v>54</v>
      </c>
      <c r="C6" s="202"/>
      <c r="D6" s="202"/>
      <c r="E6" s="202"/>
      <c r="F6" s="18"/>
      <c r="G6" s="203" t="s">
        <v>47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37.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6.75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30" t="s">
        <v>83</v>
      </c>
      <c r="F16" s="30"/>
      <c r="G16" s="3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9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130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96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20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8.5" customHeight="1">
      <c r="B23" s="179" t="s">
        <v>226</v>
      </c>
      <c r="C23" s="194" t="s">
        <v>174</v>
      </c>
      <c r="D23" s="185" t="s">
        <v>180</v>
      </c>
      <c r="E23" s="188"/>
      <c r="F23" s="188" t="s">
        <v>84</v>
      </c>
      <c r="G23" s="232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0"/>
      <c r="C24" s="195"/>
      <c r="D24" s="186"/>
      <c r="E24" s="189"/>
      <c r="F24" s="189"/>
      <c r="G24" s="233"/>
      <c r="H24" s="42" t="s">
        <v>132</v>
      </c>
      <c r="I24" s="43" t="s">
        <v>17</v>
      </c>
      <c r="J24" s="35"/>
      <c r="K24" s="45">
        <v>0</v>
      </c>
      <c r="L24" s="45"/>
      <c r="M24" s="45">
        <f>K24</f>
        <v>0</v>
      </c>
      <c r="N24" s="45">
        <f>K24*0.1</f>
        <v>0</v>
      </c>
      <c r="O24" s="34">
        <v>0</v>
      </c>
      <c r="P24" s="34"/>
      <c r="Q24" s="33"/>
    </row>
    <row r="25" spans="2:17" ht="51" customHeight="1">
      <c r="B25" s="180"/>
      <c r="C25" s="195"/>
      <c r="D25" s="186"/>
      <c r="E25" s="189"/>
      <c r="F25" s="189"/>
      <c r="G25" s="233"/>
      <c r="H25" s="42" t="s">
        <v>133</v>
      </c>
      <c r="I25" s="43"/>
      <c r="J25" s="35"/>
      <c r="K25" s="34">
        <v>0</v>
      </c>
      <c r="L25" s="34"/>
      <c r="M25" s="34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233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48">
      <c r="B27" s="181"/>
      <c r="C27" s="196"/>
      <c r="D27" s="187"/>
      <c r="E27" s="190"/>
      <c r="F27" s="190"/>
      <c r="G27" s="234"/>
      <c r="H27" s="47" t="s">
        <v>20</v>
      </c>
      <c r="I27" s="48" t="s">
        <v>21</v>
      </c>
      <c r="J27" s="49"/>
      <c r="K27" s="163">
        <v>0</v>
      </c>
      <c r="L27" s="163"/>
      <c r="M27" s="34">
        <v>0</v>
      </c>
      <c r="N27" s="45">
        <v>0</v>
      </c>
      <c r="O27" s="34">
        <v>0</v>
      </c>
      <c r="P27" s="51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74.2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2.5" customHeight="1">
      <c r="B31" s="212"/>
      <c r="C31" s="191" t="s">
        <v>129</v>
      </c>
      <c r="D31" s="191" t="s">
        <v>130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3.2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22.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66.75" customHeight="1">
      <c r="B34" s="56" t="s">
        <v>226</v>
      </c>
      <c r="C34" s="57" t="s">
        <v>185</v>
      </c>
      <c r="D34" s="58" t="s">
        <v>148</v>
      </c>
      <c r="E34" s="59"/>
      <c r="F34" s="60" t="s">
        <v>84</v>
      </c>
      <c r="G34" s="59" t="s">
        <v>184</v>
      </c>
      <c r="H34" s="61" t="s">
        <v>136</v>
      </c>
      <c r="I34" s="62" t="s">
        <v>25</v>
      </c>
      <c r="J34" s="35">
        <v>792</v>
      </c>
      <c r="K34" s="63">
        <v>14</v>
      </c>
      <c r="L34" s="54"/>
      <c r="M34" s="63">
        <v>10</v>
      </c>
      <c r="N34" s="64">
        <f>K34*0.35</f>
        <v>4.8999999999999995</v>
      </c>
      <c r="O34" s="54">
        <v>0</v>
      </c>
      <c r="P34" s="54"/>
      <c r="Q34" s="54"/>
    </row>
    <row r="35" spans="1:17" ht="15.75">
      <c r="A35" s="2"/>
      <c r="B35" s="65"/>
      <c r="C35" s="12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8.2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130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0.25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4.25" customHeight="1">
      <c r="B46" s="179" t="s">
        <v>179</v>
      </c>
      <c r="C46" s="182" t="s">
        <v>46</v>
      </c>
      <c r="D46" s="185" t="s">
        <v>189</v>
      </c>
      <c r="E46" s="224" t="s">
        <v>135</v>
      </c>
      <c r="F46" s="188" t="s">
        <v>84</v>
      </c>
      <c r="G46" s="188" t="s">
        <v>184</v>
      </c>
      <c r="H46" s="71" t="s">
        <v>86</v>
      </c>
      <c r="I46" s="72" t="s">
        <v>17</v>
      </c>
      <c r="J46" s="61"/>
      <c r="K46" s="5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51"/>
      <c r="M46" s="51">
        <f>K46</f>
        <v>100</v>
      </c>
      <c r="N46" s="51">
        <f>K46*0.1</f>
        <v>10</v>
      </c>
      <c r="O46" s="51">
        <v>0</v>
      </c>
      <c r="P46" s="73"/>
      <c r="Q46" s="69"/>
    </row>
    <row r="47" spans="2:17" ht="16.5" customHeight="1">
      <c r="B47" s="180"/>
      <c r="C47" s="183"/>
      <c r="D47" s="186"/>
      <c r="E47" s="225"/>
      <c r="F47" s="189"/>
      <c r="G47" s="189"/>
      <c r="H47" s="70" t="s">
        <v>26</v>
      </c>
      <c r="I47" s="74" t="s">
        <v>17</v>
      </c>
      <c r="J47" s="75"/>
      <c r="K47" s="164">
        <v>90</v>
      </c>
      <c r="L47" s="164"/>
      <c r="M47" s="164">
        <f>K47</f>
        <v>90</v>
      </c>
      <c r="N47" s="164">
        <f>K47*0.1</f>
        <v>9</v>
      </c>
      <c r="O47" s="165">
        <v>0</v>
      </c>
      <c r="P47" s="75"/>
      <c r="Q47" s="69"/>
    </row>
    <row r="48" spans="2:17" ht="77.25" customHeight="1">
      <c r="B48" s="180"/>
      <c r="C48" s="183"/>
      <c r="D48" s="186"/>
      <c r="E48" s="225"/>
      <c r="F48" s="189"/>
      <c r="G48" s="189"/>
      <c r="H48" s="76" t="s">
        <v>20</v>
      </c>
      <c r="I48" s="77" t="s">
        <v>21</v>
      </c>
      <c r="J48" s="61"/>
      <c r="K48" s="166">
        <v>0</v>
      </c>
      <c r="L48" s="166"/>
      <c r="M48" s="166">
        <v>0</v>
      </c>
      <c r="N48" s="166">
        <v>0</v>
      </c>
      <c r="O48" s="167">
        <v>0</v>
      </c>
      <c r="P48" s="61"/>
      <c r="Q48" s="69"/>
    </row>
    <row r="49" spans="2:17" ht="32.25" customHeight="1">
      <c r="B49" s="181"/>
      <c r="C49" s="184"/>
      <c r="D49" s="187"/>
      <c r="E49" s="226"/>
      <c r="F49" s="190"/>
      <c r="G49" s="190"/>
      <c r="H49" s="71" t="s">
        <v>27</v>
      </c>
      <c r="I49" s="77" t="s">
        <v>21</v>
      </c>
      <c r="J49" s="61"/>
      <c r="K49" s="51">
        <v>0</v>
      </c>
      <c r="L49" s="51"/>
      <c r="M49" s="51">
        <v>0</v>
      </c>
      <c r="N49" s="52">
        <v>0</v>
      </c>
      <c r="O49" s="51">
        <v>0</v>
      </c>
      <c r="P49" s="73"/>
      <c r="Q49" s="69"/>
    </row>
    <row r="50" spans="2:17" ht="15.7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5.25" customHeight="1"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2:17" ht="24" customHeight="1">
      <c r="B53" s="212"/>
      <c r="C53" s="191" t="s">
        <v>129</v>
      </c>
      <c r="D53" s="191" t="s">
        <v>130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2:17" ht="110.25"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42" customHeight="1">
      <c r="B56" s="81" t="s">
        <v>179</v>
      </c>
      <c r="C56" s="76" t="s">
        <v>46</v>
      </c>
      <c r="D56" s="82" t="s">
        <v>138</v>
      </c>
      <c r="E56" s="83" t="s">
        <v>135</v>
      </c>
      <c r="F56" s="83" t="s">
        <v>84</v>
      </c>
      <c r="G56" s="59" t="s">
        <v>184</v>
      </c>
      <c r="H56" s="61" t="s">
        <v>136</v>
      </c>
      <c r="I56" s="62" t="s">
        <v>137</v>
      </c>
      <c r="J56" s="35">
        <v>792</v>
      </c>
      <c r="K56" s="54">
        <v>14</v>
      </c>
      <c r="L56" s="54"/>
      <c r="M56" s="54">
        <v>10</v>
      </c>
      <c r="N56" s="64">
        <f>K56*0.35</f>
        <v>4.8999999999999995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8" t="s">
        <v>79</v>
      </c>
      <c r="C58" s="228"/>
      <c r="D58" s="229" t="s">
        <v>97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165</v>
      </c>
      <c r="O58" s="235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6"/>
      <c r="I59" s="236"/>
      <c r="J59" s="91"/>
      <c r="K59" s="12"/>
      <c r="L59" s="93" t="s">
        <v>28</v>
      </c>
      <c r="M59" s="12"/>
      <c r="N59" s="236" t="s">
        <v>82</v>
      </c>
      <c r="O59" s="23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G23:G27"/>
    <mergeCell ref="N58:O58"/>
    <mergeCell ref="H59:I59"/>
    <mergeCell ref="N59:O59"/>
    <mergeCell ref="H53:H54"/>
    <mergeCell ref="I53:J53"/>
    <mergeCell ref="K53:M53"/>
    <mergeCell ref="O53:O54"/>
    <mergeCell ref="K43:M43"/>
    <mergeCell ref="H42:P42"/>
    <mergeCell ref="B58:C58"/>
    <mergeCell ref="D58:J58"/>
    <mergeCell ref="G53:G54"/>
    <mergeCell ref="O43:O44"/>
    <mergeCell ref="P43:P44"/>
    <mergeCell ref="G46:G49"/>
    <mergeCell ref="P53:P54"/>
    <mergeCell ref="B52:B54"/>
    <mergeCell ref="C52:E52"/>
    <mergeCell ref="F52:G52"/>
    <mergeCell ref="Q52:Q54"/>
    <mergeCell ref="I43:J43"/>
    <mergeCell ref="C53:C54"/>
    <mergeCell ref="D53:D54"/>
    <mergeCell ref="E53:E54"/>
    <mergeCell ref="F53:F54"/>
    <mergeCell ref="N53:N54"/>
    <mergeCell ref="C43:C44"/>
    <mergeCell ref="Q43:Q44"/>
    <mergeCell ref="H43:H44"/>
    <mergeCell ref="H52:P52"/>
    <mergeCell ref="N43:N44"/>
    <mergeCell ref="D43:D44"/>
    <mergeCell ref="E43:E44"/>
    <mergeCell ref="F43:F44"/>
    <mergeCell ref="G43:G44"/>
    <mergeCell ref="E46:E49"/>
    <mergeCell ref="E39:H39"/>
    <mergeCell ref="B40:Q40"/>
    <mergeCell ref="B42:B44"/>
    <mergeCell ref="C42:E42"/>
    <mergeCell ref="F42:G42"/>
    <mergeCell ref="L37:N38"/>
    <mergeCell ref="O37:O38"/>
    <mergeCell ref="P37:P38"/>
    <mergeCell ref="H31:H32"/>
    <mergeCell ref="I31:J31"/>
    <mergeCell ref="K31:M31"/>
    <mergeCell ref="N31:N32"/>
    <mergeCell ref="O31:O32"/>
    <mergeCell ref="D35:F35"/>
    <mergeCell ref="B30:B32"/>
    <mergeCell ref="C30:E30"/>
    <mergeCell ref="F30:G30"/>
    <mergeCell ref="H30:P30"/>
    <mergeCell ref="Q30:Q32"/>
    <mergeCell ref="C31:C32"/>
    <mergeCell ref="P31:P32"/>
    <mergeCell ref="E31:E32"/>
    <mergeCell ref="F31:F32"/>
    <mergeCell ref="G31:G32"/>
    <mergeCell ref="O14:O15"/>
    <mergeCell ref="B17:Q17"/>
    <mergeCell ref="B19:B21"/>
    <mergeCell ref="C19:E19"/>
    <mergeCell ref="F19:G19"/>
    <mergeCell ref="Q20:Q21"/>
    <mergeCell ref="F20:F21"/>
    <mergeCell ref="G20:G21"/>
    <mergeCell ref="O20:O21"/>
    <mergeCell ref="P20:P21"/>
    <mergeCell ref="B8:D8"/>
    <mergeCell ref="H20:H21"/>
    <mergeCell ref="I20:J20"/>
    <mergeCell ref="K20:M20"/>
    <mergeCell ref="N20:N21"/>
    <mergeCell ref="L14:N15"/>
    <mergeCell ref="E23:E27"/>
    <mergeCell ref="H19:P19"/>
    <mergeCell ref="C20:C21"/>
    <mergeCell ref="D20:D21"/>
    <mergeCell ref="E20:E21"/>
    <mergeCell ref="C2:H2"/>
    <mergeCell ref="B6:E6"/>
    <mergeCell ref="G6:K6"/>
    <mergeCell ref="B7:G7"/>
    <mergeCell ref="H7:J7"/>
    <mergeCell ref="B46:B49"/>
    <mergeCell ref="C46:C49"/>
    <mergeCell ref="D46:D49"/>
    <mergeCell ref="F46:F49"/>
    <mergeCell ref="D31:D32"/>
    <mergeCell ref="G8:K8"/>
    <mergeCell ref="B23:B27"/>
    <mergeCell ref="C23:C27"/>
    <mergeCell ref="D23:D27"/>
    <mergeCell ref="F23:F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9">
      <selection activeCell="M34" sqref="M34"/>
    </sheetView>
  </sheetViews>
  <sheetFormatPr defaultColWidth="8.8515625" defaultRowHeight="12.75"/>
  <cols>
    <col min="1" max="1" width="4.00390625" style="1" customWidth="1"/>
    <col min="2" max="2" width="36.00390625" style="1" customWidth="1"/>
    <col min="3" max="3" width="32.00390625" style="1" customWidth="1"/>
    <col min="4" max="4" width="14.8515625" style="1" customWidth="1"/>
    <col min="5" max="5" width="12.421875" style="1" customWidth="1"/>
    <col min="6" max="6" width="16.57421875" style="1" customWidth="1"/>
    <col min="7" max="7" width="16.421875" style="1" customWidth="1"/>
    <col min="8" max="8" width="34.710937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26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124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3.2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16.2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30.75" customHeight="1">
      <c r="B23" s="244" t="s">
        <v>226</v>
      </c>
      <c r="C23" s="260" t="s">
        <v>174</v>
      </c>
      <c r="D23" s="185" t="s">
        <v>183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" customHeight="1">
      <c r="B24" s="257"/>
      <c r="C24" s="26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2:17" ht="48.75" customHeight="1">
      <c r="B25" s="257"/>
      <c r="C25" s="26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257"/>
      <c r="C26" s="26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45"/>
      <c r="C27" s="26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5.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0.2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226</v>
      </c>
      <c r="C34" s="97" t="s">
        <v>185</v>
      </c>
      <c r="D34" s="58" t="s">
        <v>138</v>
      </c>
      <c r="E34" s="59"/>
      <c r="F34" s="60" t="s">
        <v>84</v>
      </c>
      <c r="G34" s="59" t="s">
        <v>184</v>
      </c>
      <c r="H34" s="61" t="s">
        <v>24</v>
      </c>
      <c r="I34" s="62" t="s">
        <v>137</v>
      </c>
      <c r="J34" s="35">
        <v>792</v>
      </c>
      <c r="K34" s="54">
        <v>21</v>
      </c>
      <c r="L34" s="54"/>
      <c r="M34" s="54">
        <v>19</v>
      </c>
      <c r="N34" s="64">
        <f>K34*0.35</f>
        <v>7.35</v>
      </c>
      <c r="O34" s="54">
        <v>0</v>
      </c>
      <c r="P34" s="54"/>
      <c r="Q34" s="54"/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3.2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3.2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23.25" customHeight="1">
      <c r="B46" s="179" t="s">
        <v>179</v>
      </c>
      <c r="C46" s="240" t="s">
        <v>46</v>
      </c>
      <c r="D46" s="185" t="s">
        <v>196</v>
      </c>
      <c r="E46" s="224" t="s">
        <v>135</v>
      </c>
      <c r="F46" s="188" t="s">
        <v>84</v>
      </c>
      <c r="G46" s="188" t="s">
        <v>184</v>
      </c>
      <c r="H46" s="240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1.5" customHeight="1">
      <c r="B47" s="180"/>
      <c r="C47" s="255"/>
      <c r="D47" s="186"/>
      <c r="E47" s="225"/>
      <c r="F47" s="189"/>
      <c r="G47" s="189"/>
      <c r="H47" s="241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2:17" ht="15" customHeight="1">
      <c r="B48" s="180"/>
      <c r="C48" s="255"/>
      <c r="D48" s="186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78" customHeight="1">
      <c r="B49" s="180"/>
      <c r="C49" s="255"/>
      <c r="D49" s="186"/>
      <c r="E49" s="225"/>
      <c r="F49" s="189"/>
      <c r="G49" s="189"/>
      <c r="H49" s="47" t="s">
        <v>20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37.5" customHeight="1">
      <c r="B50" s="181"/>
      <c r="C50" s="241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32.25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179</v>
      </c>
      <c r="C57" s="104" t="s">
        <v>46</v>
      </c>
      <c r="D57" s="58" t="s">
        <v>183</v>
      </c>
      <c r="E57" s="60" t="s">
        <v>140</v>
      </c>
      <c r="F57" s="60" t="s">
        <v>84</v>
      </c>
      <c r="G57" s="59" t="s">
        <v>184</v>
      </c>
      <c r="H57" s="73" t="s">
        <v>136</v>
      </c>
      <c r="I57" s="62" t="s">
        <v>137</v>
      </c>
      <c r="J57" s="35">
        <v>792</v>
      </c>
      <c r="K57" s="54">
        <v>21</v>
      </c>
      <c r="L57" s="54"/>
      <c r="M57" s="54">
        <v>19</v>
      </c>
      <c r="N57" s="64">
        <f>K57*0.35</f>
        <v>7.35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213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167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9" t="s">
        <v>81</v>
      </c>
      <c r="F60" s="119"/>
      <c r="G60" s="119"/>
      <c r="H60" s="264"/>
      <c r="I60" s="264"/>
      <c r="J60" s="120"/>
      <c r="K60" s="121"/>
      <c r="L60" s="119" t="s">
        <v>28</v>
      </c>
      <c r="M60" s="121"/>
      <c r="N60" s="264" t="s">
        <v>82</v>
      </c>
      <c r="O60" s="264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G23:G27"/>
    <mergeCell ref="F23:F27"/>
    <mergeCell ref="D23:D27"/>
    <mergeCell ref="E23:E27"/>
    <mergeCell ref="C23:C27"/>
    <mergeCell ref="B23:B27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O46:O47"/>
    <mergeCell ref="N46:N47"/>
    <mergeCell ref="M46:M47"/>
    <mergeCell ref="L46:L47"/>
    <mergeCell ref="K46:K47"/>
    <mergeCell ref="F30:G30"/>
    <mergeCell ref="B30:B32"/>
    <mergeCell ref="C30:E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B46:B50"/>
    <mergeCell ref="C46:C50"/>
    <mergeCell ref="D46:D50"/>
    <mergeCell ref="F46:F50"/>
    <mergeCell ref="G46:G50"/>
    <mergeCell ref="B40:Q40"/>
    <mergeCell ref="B42:B44"/>
    <mergeCell ref="P43:P44"/>
    <mergeCell ref="D35:F35"/>
    <mergeCell ref="L37:N38"/>
    <mergeCell ref="O37:O38"/>
    <mergeCell ref="P37:P38"/>
    <mergeCell ref="E39:H39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6:P47"/>
    <mergeCell ref="Q43:Q44"/>
    <mergeCell ref="E46:E50"/>
    <mergeCell ref="H46:H47"/>
    <mergeCell ref="I46:I47"/>
    <mergeCell ref="Q53:Q55"/>
    <mergeCell ref="J46:J47"/>
    <mergeCell ref="H43:H44"/>
    <mergeCell ref="I43:J43"/>
    <mergeCell ref="K43:M43"/>
    <mergeCell ref="C54:C55"/>
    <mergeCell ref="D54:D55"/>
    <mergeCell ref="E54:E55"/>
    <mergeCell ref="F54:F55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80" zoomScaleSheetLayoutView="80" zoomScalePageLayoutView="0" workbookViewId="0" topLeftCell="A28">
      <selection activeCell="K58" sqref="K58"/>
    </sheetView>
  </sheetViews>
  <sheetFormatPr defaultColWidth="8.8515625" defaultRowHeight="12.75"/>
  <cols>
    <col min="1" max="1" width="4.00390625" style="1" customWidth="1"/>
    <col min="2" max="2" width="35.8515625" style="1" customWidth="1"/>
    <col min="3" max="3" width="34.140625" style="1" customWidth="1"/>
    <col min="4" max="4" width="18.8515625" style="1" customWidth="1"/>
    <col min="5" max="5" width="12.421875" style="1" customWidth="1"/>
    <col min="6" max="6" width="14.140625" style="1" customWidth="1"/>
    <col min="7" max="7" width="18.140625" style="1" customWidth="1"/>
    <col min="8" max="8" width="34.8515625" style="1" customWidth="1"/>
    <col min="9" max="9" width="11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42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123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2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23.7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4.75" customHeight="1">
      <c r="B23" s="244" t="s">
        <v>227</v>
      </c>
      <c r="C23" s="232" t="s">
        <v>174</v>
      </c>
      <c r="D23" s="232" t="s">
        <v>138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51" customHeight="1">
      <c r="B24" s="245"/>
      <c r="C24" s="234"/>
      <c r="D24" s="234"/>
      <c r="E24" s="190"/>
      <c r="F24" s="190"/>
      <c r="G24" s="190"/>
      <c r="H24" s="42" t="s">
        <v>18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50.25" customHeight="1">
      <c r="B25" s="244" t="s">
        <v>221</v>
      </c>
      <c r="C25" s="267" t="s">
        <v>174</v>
      </c>
      <c r="D25" s="232" t="s">
        <v>222</v>
      </c>
      <c r="E25" s="188"/>
      <c r="F25" s="188" t="s">
        <v>84</v>
      </c>
      <c r="G25" s="188" t="s">
        <v>143</v>
      </c>
      <c r="H25" s="42" t="s">
        <v>159</v>
      </c>
      <c r="I25" s="43"/>
      <c r="J25" s="35"/>
      <c r="K25" s="45">
        <v>0</v>
      </c>
      <c r="L25" s="45"/>
      <c r="M25" s="45">
        <f>K25</f>
        <v>0</v>
      </c>
      <c r="N25" s="45">
        <f>K25*0.1</f>
        <v>0</v>
      </c>
      <c r="O25" s="34"/>
      <c r="P25" s="34"/>
      <c r="Q25" s="33"/>
    </row>
    <row r="26" spans="2:17" ht="15.75" customHeight="1">
      <c r="B26" s="257"/>
      <c r="C26" s="268"/>
      <c r="D26" s="233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7.25" customHeight="1">
      <c r="B27" s="245"/>
      <c r="C27" s="269"/>
      <c r="D27" s="234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5.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3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1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115" t="s">
        <v>227</v>
      </c>
      <c r="C34" s="57" t="s">
        <v>174</v>
      </c>
      <c r="D34" s="107" t="s">
        <v>138</v>
      </c>
      <c r="E34" s="41"/>
      <c r="F34" s="113" t="s">
        <v>84</v>
      </c>
      <c r="G34" s="59" t="s">
        <v>184</v>
      </c>
      <c r="H34" s="73" t="s">
        <v>24</v>
      </c>
      <c r="I34" s="62" t="s">
        <v>137</v>
      </c>
      <c r="J34" s="35">
        <v>792</v>
      </c>
      <c r="K34" s="54">
        <v>44</v>
      </c>
      <c r="L34" s="54"/>
      <c r="M34" s="63">
        <v>40</v>
      </c>
      <c r="N34" s="45">
        <f>K34*0.1</f>
        <v>4.4</v>
      </c>
      <c r="O34" s="34">
        <v>0</v>
      </c>
      <c r="P34" s="34"/>
      <c r="Q34" s="34"/>
    </row>
    <row r="35" spans="2:17" ht="54" customHeight="1">
      <c r="B35" s="56" t="s">
        <v>176</v>
      </c>
      <c r="C35" s="97" t="s">
        <v>174</v>
      </c>
      <c r="D35" s="58" t="s">
        <v>223</v>
      </c>
      <c r="E35" s="59"/>
      <c r="F35" s="60" t="s">
        <v>84</v>
      </c>
      <c r="G35" s="59" t="s">
        <v>143</v>
      </c>
      <c r="H35" s="61" t="s">
        <v>24</v>
      </c>
      <c r="I35" s="62" t="s">
        <v>137</v>
      </c>
      <c r="J35" s="35">
        <v>792</v>
      </c>
      <c r="K35" s="54">
        <v>30</v>
      </c>
      <c r="L35" s="54"/>
      <c r="M35" s="63">
        <v>20</v>
      </c>
      <c r="N35" s="64">
        <f>K35*0.35</f>
        <v>10.5</v>
      </c>
      <c r="O35" s="54">
        <v>0</v>
      </c>
      <c r="P35" s="54"/>
      <c r="Q35" s="54"/>
    </row>
    <row r="36" spans="1:17" ht="15.75">
      <c r="A36" s="2"/>
      <c r="B36" s="65"/>
      <c r="C36" s="98"/>
      <c r="D36" s="200"/>
      <c r="E36" s="200"/>
      <c r="F36" s="20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2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2:17" ht="19.5" customHeight="1">
      <c r="B38" s="26" t="s">
        <v>75</v>
      </c>
      <c r="C38" s="12"/>
      <c r="D38" s="12"/>
      <c r="E38" s="12"/>
      <c r="F38" s="13"/>
      <c r="G38" s="12"/>
      <c r="H38" s="12"/>
      <c r="I38" s="12"/>
      <c r="J38" s="12"/>
      <c r="K38" s="12"/>
      <c r="L38" s="221" t="s">
        <v>57</v>
      </c>
      <c r="M38" s="221"/>
      <c r="N38" s="222"/>
      <c r="O38" s="209" t="s">
        <v>169</v>
      </c>
      <c r="P38" s="223"/>
      <c r="Q38" s="27"/>
    </row>
    <row r="39" spans="2:17" ht="24.75" customHeight="1"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1"/>
      <c r="M39" s="221"/>
      <c r="N39" s="222"/>
      <c r="O39" s="210"/>
      <c r="P39" s="223"/>
      <c r="Q39" s="66"/>
    </row>
    <row r="40" spans="2:17" ht="14.25" customHeight="1">
      <c r="B40" s="22" t="s">
        <v>58</v>
      </c>
      <c r="C40" s="12"/>
      <c r="D40" s="12"/>
      <c r="E40" s="218" t="s">
        <v>83</v>
      </c>
      <c r="F40" s="218"/>
      <c r="G40" s="218"/>
      <c r="H40" s="218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 customHeight="1">
      <c r="B41" s="211" t="s">
        <v>59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2:17" ht="15.75"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2:17" ht="80.25" customHeight="1">
      <c r="B43" s="206" t="s">
        <v>60</v>
      </c>
      <c r="C43" s="197" t="s">
        <v>11</v>
      </c>
      <c r="D43" s="198"/>
      <c r="E43" s="199"/>
      <c r="F43" s="219" t="s">
        <v>61</v>
      </c>
      <c r="G43" s="220"/>
      <c r="H43" s="197" t="s">
        <v>12</v>
      </c>
      <c r="I43" s="198"/>
      <c r="J43" s="198"/>
      <c r="K43" s="198"/>
      <c r="L43" s="198"/>
      <c r="M43" s="198"/>
      <c r="N43" s="198"/>
      <c r="O43" s="198"/>
      <c r="P43" s="199"/>
      <c r="Q43" s="32"/>
    </row>
    <row r="44" spans="2:17" ht="21.75" customHeight="1">
      <c r="B44" s="212"/>
      <c r="C44" s="191" t="s">
        <v>129</v>
      </c>
      <c r="D44" s="191" t="s">
        <v>142</v>
      </c>
      <c r="E44" s="191" t="s">
        <v>13</v>
      </c>
      <c r="F44" s="191" t="s">
        <v>131</v>
      </c>
      <c r="G44" s="191" t="s">
        <v>134</v>
      </c>
      <c r="H44" s="206" t="s">
        <v>62</v>
      </c>
      <c r="I44" s="197" t="s">
        <v>74</v>
      </c>
      <c r="J44" s="199"/>
      <c r="K44" s="197" t="s">
        <v>64</v>
      </c>
      <c r="L44" s="198"/>
      <c r="M44" s="199"/>
      <c r="N44" s="206" t="s">
        <v>65</v>
      </c>
      <c r="O44" s="214" t="s">
        <v>66</v>
      </c>
      <c r="P44" s="206" t="s">
        <v>67</v>
      </c>
      <c r="Q44" s="227"/>
    </row>
    <row r="45" spans="2:17" ht="120.75" customHeight="1">
      <c r="B45" s="207"/>
      <c r="C45" s="192"/>
      <c r="D45" s="192"/>
      <c r="E45" s="192"/>
      <c r="F45" s="192"/>
      <c r="G45" s="192"/>
      <c r="H45" s="207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7"/>
      <c r="O45" s="215"/>
      <c r="P45" s="207"/>
      <c r="Q45" s="227"/>
    </row>
    <row r="46" spans="2:17" ht="15.75">
      <c r="B46" s="37">
        <v>1</v>
      </c>
      <c r="C46" s="38">
        <v>2</v>
      </c>
      <c r="D46" s="3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2:17" ht="24.75" customHeight="1">
      <c r="B47" s="179" t="s">
        <v>49</v>
      </c>
      <c r="C47" s="232" t="s">
        <v>197</v>
      </c>
      <c r="D47" s="188" t="s">
        <v>15</v>
      </c>
      <c r="E47" s="188"/>
      <c r="F47" s="232" t="s">
        <v>84</v>
      </c>
      <c r="G47" s="232" t="s">
        <v>181</v>
      </c>
      <c r="H47" s="182" t="s">
        <v>86</v>
      </c>
      <c r="I47" s="253" t="s">
        <v>17</v>
      </c>
      <c r="J47" s="206"/>
      <c r="K47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206"/>
      <c r="M47" s="206">
        <f>K47</f>
        <v>100</v>
      </c>
      <c r="N47" s="206">
        <f>K47*0.1</f>
        <v>10</v>
      </c>
      <c r="O47" s="206">
        <v>0</v>
      </c>
      <c r="P47" s="206"/>
      <c r="Q47" s="69"/>
    </row>
    <row r="48" spans="2:17" ht="2.25" customHeight="1">
      <c r="B48" s="180"/>
      <c r="C48" s="233"/>
      <c r="D48" s="189"/>
      <c r="E48" s="189"/>
      <c r="F48" s="233"/>
      <c r="G48" s="233"/>
      <c r="H48" s="184"/>
      <c r="I48" s="254"/>
      <c r="J48" s="207"/>
      <c r="K48" s="207"/>
      <c r="L48" s="207"/>
      <c r="M48" s="207"/>
      <c r="N48" s="207"/>
      <c r="O48" s="207"/>
      <c r="P48" s="207"/>
      <c r="Q48" s="69"/>
    </row>
    <row r="49" spans="2:17" ht="18" customHeight="1">
      <c r="B49" s="180"/>
      <c r="C49" s="233"/>
      <c r="D49" s="189"/>
      <c r="E49" s="189"/>
      <c r="F49" s="233"/>
      <c r="G49" s="233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2:17" ht="67.5" customHeight="1">
      <c r="B50" s="181"/>
      <c r="C50" s="234"/>
      <c r="D50" s="190"/>
      <c r="E50" s="190"/>
      <c r="F50" s="234"/>
      <c r="G50" s="234"/>
      <c r="H50" s="47" t="s">
        <v>154</v>
      </c>
      <c r="I50" s="48" t="s">
        <v>21</v>
      </c>
      <c r="J50" s="35"/>
      <c r="K50" s="45">
        <v>0</v>
      </c>
      <c r="L50" s="45"/>
      <c r="M50" s="45">
        <v>0</v>
      </c>
      <c r="N50" s="45">
        <f>K50*0.1</f>
        <v>0</v>
      </c>
      <c r="O50" s="34"/>
      <c r="P50" s="34"/>
      <c r="Q50" s="69"/>
    </row>
    <row r="51" spans="2:17" ht="57" customHeight="1">
      <c r="B51" s="56" t="s">
        <v>179</v>
      </c>
      <c r="C51" s="60" t="s">
        <v>46</v>
      </c>
      <c r="D51" s="60" t="s">
        <v>147</v>
      </c>
      <c r="E51" s="114"/>
      <c r="F51" s="122" t="s">
        <v>84</v>
      </c>
      <c r="G51" s="109" t="s">
        <v>209</v>
      </c>
      <c r="H51" s="42" t="s">
        <v>27</v>
      </c>
      <c r="I51" s="94" t="s">
        <v>21</v>
      </c>
      <c r="J51" s="35"/>
      <c r="K51" s="34">
        <v>0</v>
      </c>
      <c r="L51" s="34"/>
      <c r="M51" s="34">
        <f>K51</f>
        <v>0</v>
      </c>
      <c r="N51" s="45">
        <f>K51*0.1</f>
        <v>0</v>
      </c>
      <c r="O51" s="34">
        <v>0</v>
      </c>
      <c r="P51" s="34"/>
      <c r="Q51" s="69"/>
    </row>
    <row r="52" spans="2:17" ht="15" customHeight="1">
      <c r="B52" s="15"/>
      <c r="C52" s="8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5.75">
      <c r="B53" s="68" t="s">
        <v>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/>
    </row>
    <row r="54" spans="2:17" ht="81.75" customHeight="1">
      <c r="B54" s="206" t="s">
        <v>60</v>
      </c>
      <c r="C54" s="197" t="s">
        <v>11</v>
      </c>
      <c r="D54" s="198"/>
      <c r="E54" s="199"/>
      <c r="F54" s="219" t="s">
        <v>61</v>
      </c>
      <c r="G54" s="220"/>
      <c r="H54" s="197" t="s">
        <v>23</v>
      </c>
      <c r="I54" s="198"/>
      <c r="J54" s="198"/>
      <c r="K54" s="198"/>
      <c r="L54" s="198"/>
      <c r="M54" s="198"/>
      <c r="N54" s="198"/>
      <c r="O54" s="198"/>
      <c r="P54" s="199"/>
      <c r="Q54" s="206" t="s">
        <v>73</v>
      </c>
    </row>
    <row r="55" spans="2:17" ht="30.75" customHeight="1">
      <c r="B55" s="212"/>
      <c r="C55" s="191" t="s">
        <v>129</v>
      </c>
      <c r="D55" s="191" t="s">
        <v>142</v>
      </c>
      <c r="E55" s="191" t="s">
        <v>13</v>
      </c>
      <c r="F55" s="191" t="s">
        <v>131</v>
      </c>
      <c r="G55" s="191" t="s">
        <v>134</v>
      </c>
      <c r="H55" s="206" t="s">
        <v>62</v>
      </c>
      <c r="I55" s="197" t="s">
        <v>74</v>
      </c>
      <c r="J55" s="199"/>
      <c r="K55" s="197" t="s">
        <v>64</v>
      </c>
      <c r="L55" s="198"/>
      <c r="M55" s="199"/>
      <c r="N55" s="206" t="s">
        <v>65</v>
      </c>
      <c r="O55" s="214" t="s">
        <v>77</v>
      </c>
      <c r="P55" s="230" t="s">
        <v>67</v>
      </c>
      <c r="Q55" s="212"/>
    </row>
    <row r="56" spans="2:17" ht="116.25" customHeight="1">
      <c r="B56" s="207"/>
      <c r="C56" s="192"/>
      <c r="D56" s="192"/>
      <c r="E56" s="192"/>
      <c r="F56" s="192"/>
      <c r="G56" s="192"/>
      <c r="H56" s="207"/>
      <c r="I56" s="35" t="s">
        <v>68</v>
      </c>
      <c r="J56" s="35" t="s">
        <v>78</v>
      </c>
      <c r="K56" s="36" t="s">
        <v>70</v>
      </c>
      <c r="L56" s="36" t="s">
        <v>71</v>
      </c>
      <c r="M56" s="36" t="s">
        <v>72</v>
      </c>
      <c r="N56" s="207"/>
      <c r="O56" s="215"/>
      <c r="P56" s="231"/>
      <c r="Q56" s="207"/>
    </row>
    <row r="57" spans="2:17" ht="15.75">
      <c r="B57" s="34">
        <v>1</v>
      </c>
      <c r="C57" s="46">
        <v>2</v>
      </c>
      <c r="D57" s="46">
        <v>3</v>
      </c>
      <c r="E57" s="44">
        <v>4</v>
      </c>
      <c r="F57" s="44">
        <v>5</v>
      </c>
      <c r="G57" s="44">
        <v>6</v>
      </c>
      <c r="H57" s="34">
        <v>7</v>
      </c>
      <c r="I57" s="54">
        <v>8</v>
      </c>
      <c r="J57" s="54">
        <v>9</v>
      </c>
      <c r="K57" s="54">
        <v>10</v>
      </c>
      <c r="L57" s="54">
        <v>11</v>
      </c>
      <c r="M57" s="54">
        <v>12</v>
      </c>
      <c r="N57" s="34">
        <v>13</v>
      </c>
      <c r="O57" s="34">
        <v>14</v>
      </c>
      <c r="P57" s="34">
        <v>15</v>
      </c>
      <c r="Q57" s="34">
        <v>16</v>
      </c>
    </row>
    <row r="58" spans="2:17" ht="42" customHeight="1">
      <c r="B58" s="118" t="s">
        <v>49</v>
      </c>
      <c r="C58" s="60" t="s">
        <v>46</v>
      </c>
      <c r="D58" s="47" t="s">
        <v>15</v>
      </c>
      <c r="E58" s="113"/>
      <c r="F58" s="60" t="s">
        <v>84</v>
      </c>
      <c r="G58" s="41" t="s">
        <v>143</v>
      </c>
      <c r="H58" s="61" t="s">
        <v>136</v>
      </c>
      <c r="I58" s="62" t="s">
        <v>137</v>
      </c>
      <c r="J58" s="35">
        <v>792</v>
      </c>
      <c r="K58" s="54">
        <v>30</v>
      </c>
      <c r="L58" s="54"/>
      <c r="M58" s="54">
        <v>20</v>
      </c>
      <c r="N58" s="64">
        <f>K58*0.35</f>
        <v>10.5</v>
      </c>
      <c r="O58" s="54">
        <v>0</v>
      </c>
      <c r="P58" s="54"/>
      <c r="Q58" s="84">
        <v>80</v>
      </c>
    </row>
    <row r="59" spans="2:17" ht="59.25" customHeight="1">
      <c r="B59" s="56" t="s">
        <v>179</v>
      </c>
      <c r="C59" s="60" t="s">
        <v>46</v>
      </c>
      <c r="D59" s="58" t="s">
        <v>204</v>
      </c>
      <c r="E59" s="60"/>
      <c r="F59" s="60" t="s">
        <v>84</v>
      </c>
      <c r="G59" s="59" t="s">
        <v>184</v>
      </c>
      <c r="H59" s="61" t="s">
        <v>136</v>
      </c>
      <c r="I59" s="62" t="s">
        <v>137</v>
      </c>
      <c r="J59" s="35">
        <v>792</v>
      </c>
      <c r="K59" s="54">
        <v>44</v>
      </c>
      <c r="L59" s="54"/>
      <c r="M59" s="54">
        <v>40</v>
      </c>
      <c r="N59" s="64">
        <f>K59*0.1</f>
        <v>4.4</v>
      </c>
      <c r="O59" s="54">
        <v>0</v>
      </c>
      <c r="P59" s="54"/>
      <c r="Q59" s="84">
        <v>80</v>
      </c>
    </row>
    <row r="60" spans="2:17" ht="15.75">
      <c r="B60" s="85"/>
      <c r="C60" s="86"/>
      <c r="D60" s="86"/>
      <c r="E60" s="87"/>
      <c r="F60" s="87"/>
      <c r="G60" s="87"/>
      <c r="H60" s="88"/>
      <c r="I60" s="89"/>
      <c r="J60" s="32"/>
      <c r="K60" s="90"/>
      <c r="L60" s="90"/>
      <c r="M60" s="90"/>
      <c r="N60" s="90"/>
      <c r="O60" s="90"/>
      <c r="P60" s="90"/>
      <c r="Q60" s="33"/>
    </row>
    <row r="61" spans="2:17" ht="15.75">
      <c r="B61" s="228" t="s">
        <v>79</v>
      </c>
      <c r="C61" s="228"/>
      <c r="D61" s="229" t="s">
        <v>214</v>
      </c>
      <c r="E61" s="229"/>
      <c r="F61" s="229"/>
      <c r="G61" s="229"/>
      <c r="H61" s="229"/>
      <c r="I61" s="229"/>
      <c r="J61" s="229"/>
      <c r="K61" s="12"/>
      <c r="L61" s="12" t="s">
        <v>80</v>
      </c>
      <c r="M61" s="12"/>
      <c r="N61" s="235" t="s">
        <v>39</v>
      </c>
      <c r="O61" s="235"/>
      <c r="P61" s="12"/>
      <c r="Q61" s="12"/>
    </row>
    <row r="62" spans="2:17" ht="33.75" customHeight="1">
      <c r="B62" s="92" t="str">
        <f>D4</f>
        <v>" 01 "  ДЕКАБРЯ    2022г</v>
      </c>
      <c r="C62" s="91"/>
      <c r="D62" s="91"/>
      <c r="E62" s="111" t="s">
        <v>81</v>
      </c>
      <c r="F62" s="93"/>
      <c r="G62" s="93"/>
      <c r="H62" s="236"/>
      <c r="I62" s="236"/>
      <c r="J62" s="91"/>
      <c r="K62" s="12"/>
      <c r="L62" s="111" t="s">
        <v>28</v>
      </c>
      <c r="M62" s="12"/>
      <c r="N62" s="256" t="s">
        <v>82</v>
      </c>
      <c r="O62" s="256"/>
      <c r="P62" s="12"/>
      <c r="Q62" s="12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2">
    <mergeCell ref="E47:E50"/>
    <mergeCell ref="F47:F50"/>
    <mergeCell ref="G47:G50"/>
    <mergeCell ref="B23:B24"/>
    <mergeCell ref="C23:C24"/>
    <mergeCell ref="D23:D24"/>
    <mergeCell ref="E23:E24"/>
    <mergeCell ref="F23:F24"/>
    <mergeCell ref="G23:G24"/>
    <mergeCell ref="B25:B27"/>
    <mergeCell ref="C25:C27"/>
    <mergeCell ref="D25:D27"/>
    <mergeCell ref="F25:F27"/>
    <mergeCell ref="E25:E27"/>
    <mergeCell ref="G25:G27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B47:B50"/>
    <mergeCell ref="F30:G30"/>
    <mergeCell ref="B41:Q41"/>
    <mergeCell ref="B43:B45"/>
    <mergeCell ref="N31:N32"/>
    <mergeCell ref="O31:O32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P31:P32"/>
    <mergeCell ref="B30:B32"/>
    <mergeCell ref="C30:E30"/>
    <mergeCell ref="D36:F36"/>
    <mergeCell ref="L38:N39"/>
    <mergeCell ref="O38:O39"/>
    <mergeCell ref="P38:P39"/>
    <mergeCell ref="H30:P30"/>
    <mergeCell ref="E40:H40"/>
    <mergeCell ref="C43:E43"/>
    <mergeCell ref="F43:G43"/>
    <mergeCell ref="H43:P43"/>
    <mergeCell ref="C44:C45"/>
    <mergeCell ref="D44:D45"/>
    <mergeCell ref="E44:E45"/>
    <mergeCell ref="F44:F45"/>
    <mergeCell ref="G44:G45"/>
    <mergeCell ref="P44:P45"/>
    <mergeCell ref="J47:J48"/>
    <mergeCell ref="H44:H45"/>
    <mergeCell ref="I44:J44"/>
    <mergeCell ref="K44:M44"/>
    <mergeCell ref="N44:N45"/>
    <mergeCell ref="O44:O45"/>
    <mergeCell ref="L47:L48"/>
    <mergeCell ref="M47:M48"/>
    <mergeCell ref="N47:N48"/>
    <mergeCell ref="O47:O48"/>
    <mergeCell ref="P47:P48"/>
    <mergeCell ref="Q44:Q45"/>
    <mergeCell ref="H47:H48"/>
    <mergeCell ref="I47:I48"/>
    <mergeCell ref="Q54:Q56"/>
    <mergeCell ref="C55:C56"/>
    <mergeCell ref="D55:D56"/>
    <mergeCell ref="E55:E56"/>
    <mergeCell ref="F55:F56"/>
    <mergeCell ref="K47:K48"/>
    <mergeCell ref="O55:O56"/>
    <mergeCell ref="B54:B56"/>
    <mergeCell ref="C54:E54"/>
    <mergeCell ref="F54:G54"/>
    <mergeCell ref="H54:P54"/>
    <mergeCell ref="P55:P56"/>
    <mergeCell ref="K55:M55"/>
    <mergeCell ref="N55:N56"/>
    <mergeCell ref="C47:C50"/>
    <mergeCell ref="D47:D50"/>
    <mergeCell ref="B61:C61"/>
    <mergeCell ref="D61:J61"/>
    <mergeCell ref="N61:O61"/>
    <mergeCell ref="H62:I62"/>
    <mergeCell ref="N62:O62"/>
    <mergeCell ref="G55:G56"/>
    <mergeCell ref="H55:H56"/>
    <mergeCell ref="I55:J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5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C1">
      <selection activeCell="C2" sqref="C2:H2"/>
    </sheetView>
  </sheetViews>
  <sheetFormatPr defaultColWidth="8.8515625" defaultRowHeight="12.75"/>
  <cols>
    <col min="1" max="1" width="4.00390625" style="1" customWidth="1"/>
    <col min="2" max="2" width="37.28125" style="1" customWidth="1"/>
    <col min="3" max="3" width="27.7109375" style="1" customWidth="1"/>
    <col min="4" max="4" width="9.57421875" style="1" customWidth="1"/>
    <col min="5" max="5" width="9.8515625" style="1" customWidth="1"/>
    <col min="6" max="6" width="15.421875" style="1" customWidth="1"/>
    <col min="7" max="7" width="15.8515625" style="1" customWidth="1"/>
    <col min="8" max="8" width="36.7109375" style="1" customWidth="1"/>
    <col min="9" max="9" width="12.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32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122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34.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6.25" customHeight="1">
      <c r="B9" s="12" t="s">
        <v>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18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3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00.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4.75" customHeight="1">
      <c r="B23" s="244" t="s">
        <v>226</v>
      </c>
      <c r="C23" s="194" t="s">
        <v>185</v>
      </c>
      <c r="D23" s="185" t="s">
        <v>138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.75" customHeight="1">
      <c r="B24" s="257"/>
      <c r="C24" s="195"/>
      <c r="D24" s="186"/>
      <c r="E24" s="189"/>
      <c r="F24" s="189"/>
      <c r="G24" s="189"/>
      <c r="H24" s="42" t="s">
        <v>132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51.75" customHeight="1">
      <c r="B25" s="257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257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45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6.7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4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185</v>
      </c>
      <c r="D34" s="58" t="s">
        <v>138</v>
      </c>
      <c r="E34" s="59"/>
      <c r="F34" s="60" t="s">
        <v>84</v>
      </c>
      <c r="G34" s="59" t="s">
        <v>184</v>
      </c>
      <c r="H34" s="61" t="s">
        <v>24</v>
      </c>
      <c r="I34" s="62" t="s">
        <v>137</v>
      </c>
      <c r="J34" s="35">
        <v>792</v>
      </c>
      <c r="K34" s="54">
        <v>15</v>
      </c>
      <c r="L34" s="54"/>
      <c r="M34" s="54">
        <v>14</v>
      </c>
      <c r="N34" s="64">
        <f>K34*0.35</f>
        <v>5.25</v>
      </c>
      <c r="O34" s="54">
        <v>0</v>
      </c>
      <c r="P34" s="54"/>
      <c r="Q34" s="54"/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4.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01.2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232" t="s">
        <v>197</v>
      </c>
      <c r="D46" s="250" t="s">
        <v>193</v>
      </c>
      <c r="E46" s="224"/>
      <c r="F46" s="188" t="s">
        <v>84</v>
      </c>
      <c r="G46" s="188" t="s">
        <v>184</v>
      </c>
      <c r="H46" s="116" t="s">
        <v>86</v>
      </c>
      <c r="I46" s="123" t="s">
        <v>17</v>
      </c>
      <c r="J46" s="36"/>
      <c r="K46" s="124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36"/>
      <c r="Q46" s="69"/>
    </row>
    <row r="47" spans="2:17" ht="63" customHeight="1">
      <c r="B47" s="180"/>
      <c r="C47" s="233"/>
      <c r="D47" s="251"/>
      <c r="E47" s="225"/>
      <c r="F47" s="189"/>
      <c r="G47" s="189"/>
      <c r="H47" s="47" t="s">
        <v>157</v>
      </c>
      <c r="I47" s="48" t="s">
        <v>21</v>
      </c>
      <c r="J47" s="35"/>
      <c r="K47" s="54">
        <v>0</v>
      </c>
      <c r="L47" s="54"/>
      <c r="M47" s="54">
        <v>0</v>
      </c>
      <c r="N47" s="54">
        <v>0</v>
      </c>
      <c r="O47" s="54">
        <v>0</v>
      </c>
      <c r="P47" s="35"/>
      <c r="Q47" s="69"/>
    </row>
    <row r="48" spans="2:17" ht="16.5" customHeight="1">
      <c r="B48" s="180"/>
      <c r="C48" s="233"/>
      <c r="D48" s="251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27.75" customHeight="1">
      <c r="B49" s="181"/>
      <c r="C49" s="234"/>
      <c r="D49" s="252"/>
      <c r="E49" s="226"/>
      <c r="F49" s="190"/>
      <c r="G49" s="190"/>
      <c r="H49" s="42" t="s">
        <v>27</v>
      </c>
      <c r="I49" s="94" t="s">
        <v>21</v>
      </c>
      <c r="J49" s="35"/>
      <c r="K49" s="34">
        <v>0</v>
      </c>
      <c r="L49" s="34"/>
      <c r="M49" s="34">
        <f>K49</f>
        <v>0</v>
      </c>
      <c r="N49" s="45">
        <f>K49*0.1</f>
        <v>0</v>
      </c>
      <c r="O49" s="34">
        <v>0</v>
      </c>
      <c r="P49" s="34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6.75" customHeight="1"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2:17" ht="24" customHeight="1">
      <c r="B53" s="212"/>
      <c r="C53" s="191" t="s">
        <v>129</v>
      </c>
      <c r="D53" s="191" t="s">
        <v>142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2:17" ht="110.25"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179</v>
      </c>
      <c r="C56" s="104" t="s">
        <v>197</v>
      </c>
      <c r="D56" s="58" t="s">
        <v>138</v>
      </c>
      <c r="E56" s="60"/>
      <c r="F56" s="60" t="s">
        <v>84</v>
      </c>
      <c r="G56" s="59" t="s">
        <v>184</v>
      </c>
      <c r="H56" s="73" t="s">
        <v>136</v>
      </c>
      <c r="I56" s="62" t="s">
        <v>137</v>
      </c>
      <c r="J56" s="35">
        <v>792</v>
      </c>
      <c r="K56" s="54">
        <v>15</v>
      </c>
      <c r="L56" s="54"/>
      <c r="M56" s="54">
        <v>14</v>
      </c>
      <c r="N56" s="64">
        <f>K56*0.35</f>
        <v>5.25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8" t="s">
        <v>79</v>
      </c>
      <c r="C58" s="228"/>
      <c r="D58" s="229" t="s">
        <v>215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38</v>
      </c>
      <c r="O58" s="235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111" t="s">
        <v>81</v>
      </c>
      <c r="F59" s="93"/>
      <c r="G59" s="93"/>
      <c r="H59" s="236"/>
      <c r="I59" s="236"/>
      <c r="J59" s="91"/>
      <c r="K59" s="12"/>
      <c r="L59" s="111" t="s">
        <v>28</v>
      </c>
      <c r="M59" s="12"/>
      <c r="N59" s="256" t="s">
        <v>82</v>
      </c>
      <c r="O59" s="25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Q20:Q21"/>
    <mergeCell ref="C2:H2"/>
    <mergeCell ref="B6:E6"/>
    <mergeCell ref="G6:K6"/>
    <mergeCell ref="B7:G7"/>
    <mergeCell ref="H7:J7"/>
    <mergeCell ref="O14:O15"/>
    <mergeCell ref="F19:G19"/>
    <mergeCell ref="B8:D8"/>
    <mergeCell ref="L14:N15"/>
    <mergeCell ref="B23:B27"/>
    <mergeCell ref="C23:C27"/>
    <mergeCell ref="D23:D27"/>
    <mergeCell ref="F23:F27"/>
    <mergeCell ref="E23:E27"/>
    <mergeCell ref="N20:N21"/>
    <mergeCell ref="G23:G27"/>
    <mergeCell ref="G8:K8"/>
    <mergeCell ref="H19:P19"/>
    <mergeCell ref="G20:G21"/>
    <mergeCell ref="E20:E21"/>
    <mergeCell ref="B17:Q17"/>
    <mergeCell ref="B19:B21"/>
    <mergeCell ref="C19:E19"/>
    <mergeCell ref="F20:F21"/>
    <mergeCell ref="C20:C21"/>
    <mergeCell ref="D20:D21"/>
    <mergeCell ref="F30:G30"/>
    <mergeCell ref="H30:P30"/>
    <mergeCell ref="O20:O21"/>
    <mergeCell ref="P20:P21"/>
    <mergeCell ref="H20:H21"/>
    <mergeCell ref="I20:J20"/>
    <mergeCell ref="K20:M20"/>
    <mergeCell ref="B30:B32"/>
    <mergeCell ref="C30:E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C42:E42"/>
    <mergeCell ref="F42:G42"/>
    <mergeCell ref="H42:P42"/>
    <mergeCell ref="B40:Q40"/>
    <mergeCell ref="B42:B44"/>
    <mergeCell ref="C43:C44"/>
    <mergeCell ref="D43:D44"/>
    <mergeCell ref="E43:E44"/>
    <mergeCell ref="F43:F44"/>
    <mergeCell ref="G43:G44"/>
    <mergeCell ref="P43:P44"/>
    <mergeCell ref="Q43:Q44"/>
    <mergeCell ref="E46:E49"/>
    <mergeCell ref="H43:H44"/>
    <mergeCell ref="I43:J43"/>
    <mergeCell ref="K43:M43"/>
    <mergeCell ref="N43:N44"/>
    <mergeCell ref="O43:O44"/>
    <mergeCell ref="F46:F49"/>
    <mergeCell ref="Q52:Q54"/>
    <mergeCell ref="C53:C54"/>
    <mergeCell ref="D53:D54"/>
    <mergeCell ref="E53:E54"/>
    <mergeCell ref="F53:F54"/>
    <mergeCell ref="K53:M53"/>
    <mergeCell ref="N53:N54"/>
    <mergeCell ref="C52:E52"/>
    <mergeCell ref="F52:G52"/>
    <mergeCell ref="H52:P52"/>
    <mergeCell ref="P53:P54"/>
    <mergeCell ref="B46:B49"/>
    <mergeCell ref="C46:C49"/>
    <mergeCell ref="D46:D49"/>
    <mergeCell ref="G46:G49"/>
    <mergeCell ref="B58:C58"/>
    <mergeCell ref="D58:J58"/>
    <mergeCell ref="N58:O58"/>
    <mergeCell ref="B52:B54"/>
    <mergeCell ref="H59:I59"/>
    <mergeCell ref="N59:O59"/>
    <mergeCell ref="G53:G54"/>
    <mergeCell ref="H53:H54"/>
    <mergeCell ref="I53:J53"/>
    <mergeCell ref="O53:O5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C49">
      <selection activeCell="M34" sqref="M34"/>
    </sheetView>
  </sheetViews>
  <sheetFormatPr defaultColWidth="8.8515625" defaultRowHeight="12.75"/>
  <cols>
    <col min="1" max="1" width="4.00390625" style="1" customWidth="1"/>
    <col min="2" max="2" width="36.8515625" style="1" customWidth="1"/>
    <col min="3" max="3" width="30.8515625" style="1" customWidth="1"/>
    <col min="4" max="4" width="15.140625" style="1" customWidth="1"/>
    <col min="5" max="5" width="12.421875" style="1" customWidth="1"/>
    <col min="6" max="6" width="13.140625" style="1" customWidth="1"/>
    <col min="7" max="7" width="16.57421875" style="1" customWidth="1"/>
    <col min="8" max="8" width="39.421875" style="1" customWidth="1"/>
    <col min="9" max="9" width="12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29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Ручеек!O5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121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4.7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21.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30" customHeight="1">
      <c r="B23" s="179" t="s">
        <v>226</v>
      </c>
      <c r="C23" s="194" t="s">
        <v>185</v>
      </c>
      <c r="D23" s="185" t="s">
        <v>148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4.25" customHeight="1">
      <c r="B24" s="180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51" customHeight="1">
      <c r="B25" s="180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78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2.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185</v>
      </c>
      <c r="D34" s="58" t="s">
        <v>194</v>
      </c>
      <c r="E34" s="59"/>
      <c r="F34" s="60" t="s">
        <v>84</v>
      </c>
      <c r="G34" s="59" t="s">
        <v>184</v>
      </c>
      <c r="H34" s="61" t="s">
        <v>24</v>
      </c>
      <c r="I34" s="62" t="s">
        <v>137</v>
      </c>
      <c r="J34" s="35">
        <v>792</v>
      </c>
      <c r="K34" s="54">
        <v>29</v>
      </c>
      <c r="L34" s="54"/>
      <c r="M34" s="54">
        <v>23</v>
      </c>
      <c r="N34" s="64">
        <f>K34*0.35</f>
        <v>10.149999999999999</v>
      </c>
      <c r="O34" s="54">
        <v>0</v>
      </c>
      <c r="P34" s="54"/>
      <c r="Q34" s="54"/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4.7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4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24" customHeight="1">
      <c r="B46" s="179" t="s">
        <v>179</v>
      </c>
      <c r="C46" s="240" t="s">
        <v>197</v>
      </c>
      <c r="D46" s="185" t="s">
        <v>186</v>
      </c>
      <c r="E46" s="224"/>
      <c r="F46" s="188" t="s">
        <v>84</v>
      </c>
      <c r="G46" s="188" t="s">
        <v>184</v>
      </c>
      <c r="H46" s="240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0.75" customHeight="1">
      <c r="B47" s="180"/>
      <c r="C47" s="255"/>
      <c r="D47" s="186"/>
      <c r="E47" s="225"/>
      <c r="F47" s="189"/>
      <c r="G47" s="189"/>
      <c r="H47" s="241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2:17" ht="19.5" customHeight="1">
      <c r="B48" s="180"/>
      <c r="C48" s="255"/>
      <c r="D48" s="186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3.75" customHeight="1">
      <c r="B49" s="180"/>
      <c r="C49" s="255"/>
      <c r="D49" s="186"/>
      <c r="E49" s="225"/>
      <c r="F49" s="189"/>
      <c r="G49" s="189"/>
      <c r="H49" s="47" t="s">
        <v>157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30" customHeight="1">
      <c r="B50" s="181"/>
      <c r="C50" s="241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1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24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179</v>
      </c>
      <c r="C57" s="104" t="s">
        <v>46</v>
      </c>
      <c r="D57" s="58" t="s">
        <v>186</v>
      </c>
      <c r="E57" s="60"/>
      <c r="F57" s="60" t="s">
        <v>84</v>
      </c>
      <c r="G57" s="59" t="s">
        <v>184</v>
      </c>
      <c r="H57" s="73" t="s">
        <v>136</v>
      </c>
      <c r="I57" s="62" t="s">
        <v>137</v>
      </c>
      <c r="J57" s="35">
        <v>792</v>
      </c>
      <c r="K57" s="54">
        <v>29</v>
      </c>
      <c r="L57" s="54"/>
      <c r="M57" s="54">
        <v>23</v>
      </c>
      <c r="N57" s="64">
        <f>K57*0.35</f>
        <v>10.149999999999999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216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37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6"/>
      <c r="I60" s="236"/>
      <c r="J60" s="91"/>
      <c r="K60" s="12"/>
      <c r="L60" s="111" t="s">
        <v>28</v>
      </c>
      <c r="M60" s="12"/>
      <c r="N60" s="256" t="s">
        <v>82</v>
      </c>
      <c r="O60" s="25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F46:F50"/>
    <mergeCell ref="G46:G50"/>
    <mergeCell ref="B40:Q40"/>
    <mergeCell ref="B42:B44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I43:J43"/>
    <mergeCell ref="K43:M43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B46:B50"/>
    <mergeCell ref="C46:C50"/>
    <mergeCell ref="D46:D50"/>
    <mergeCell ref="Q53:Q55"/>
    <mergeCell ref="C54:C55"/>
    <mergeCell ref="D54:D55"/>
    <mergeCell ref="E54:E55"/>
    <mergeCell ref="F54:F55"/>
    <mergeCell ref="K46:K47"/>
    <mergeCell ref="L46:L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G23:G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C1">
      <selection activeCell="H46" sqref="H46:H47"/>
    </sheetView>
  </sheetViews>
  <sheetFormatPr defaultColWidth="8.8515625" defaultRowHeight="12.75"/>
  <cols>
    <col min="1" max="1" width="4.00390625" style="1" customWidth="1"/>
    <col min="2" max="2" width="35.00390625" style="1" customWidth="1"/>
    <col min="3" max="3" width="34.28125" style="1" customWidth="1"/>
    <col min="4" max="4" width="17.421875" style="1" customWidth="1"/>
    <col min="5" max="5" width="12.421875" style="1" customWidth="1"/>
    <col min="6" max="6" width="14.8515625" style="1" customWidth="1"/>
    <col min="7" max="7" width="18.00390625" style="1" customWidth="1"/>
    <col min="8" max="8" width="37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'Журавлик 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27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'Красная шапочка 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'Красная шапочка 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'Красная шапочка '!O5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120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12" t="s">
        <v>83</v>
      </c>
      <c r="F16" s="112"/>
      <c r="G16" s="1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6.7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96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79" t="s">
        <v>226</v>
      </c>
      <c r="C23" s="194" t="s">
        <v>174</v>
      </c>
      <c r="D23" s="185" t="s">
        <v>187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" customHeight="1">
      <c r="B24" s="180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2:17" ht="51.75" customHeight="1">
      <c r="B25" s="180"/>
      <c r="C25" s="195"/>
      <c r="D25" s="186"/>
      <c r="E25" s="189"/>
      <c r="F25" s="189"/>
      <c r="G25" s="189"/>
      <c r="H25" s="42" t="s">
        <v>141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5.2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1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60" customHeight="1">
      <c r="B34" s="56" t="s">
        <v>226</v>
      </c>
      <c r="C34" s="97" t="s">
        <v>185</v>
      </c>
      <c r="D34" s="58" t="s">
        <v>186</v>
      </c>
      <c r="E34" s="59"/>
      <c r="F34" s="60" t="s">
        <v>84</v>
      </c>
      <c r="G34" s="59" t="s">
        <v>181</v>
      </c>
      <c r="H34" s="61" t="s">
        <v>24</v>
      </c>
      <c r="I34" s="62" t="s">
        <v>137</v>
      </c>
      <c r="J34" s="35">
        <v>792</v>
      </c>
      <c r="K34" s="54">
        <v>10</v>
      </c>
      <c r="L34" s="54"/>
      <c r="M34" s="54">
        <v>8</v>
      </c>
      <c r="N34" s="64">
        <f>K34*0.35</f>
        <v>3.5</v>
      </c>
      <c r="O34" s="54">
        <v>0</v>
      </c>
      <c r="P34" s="54"/>
      <c r="Q34" s="54"/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8.2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0.25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250" t="s">
        <v>197</v>
      </c>
      <c r="D46" s="250" t="s">
        <v>194</v>
      </c>
      <c r="E46" s="224"/>
      <c r="F46" s="188" t="s">
        <v>84</v>
      </c>
      <c r="G46" s="188" t="s">
        <v>181</v>
      </c>
      <c r="H46" s="182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2.25" customHeight="1">
      <c r="B47" s="180"/>
      <c r="C47" s="251"/>
      <c r="D47" s="251"/>
      <c r="E47" s="225"/>
      <c r="F47" s="189"/>
      <c r="G47" s="189"/>
      <c r="H47" s="184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2:17" ht="65.25" customHeight="1">
      <c r="B48" s="180"/>
      <c r="C48" s="251"/>
      <c r="D48" s="251"/>
      <c r="E48" s="225"/>
      <c r="F48" s="189"/>
      <c r="G48" s="189"/>
      <c r="H48" s="47" t="s">
        <v>157</v>
      </c>
      <c r="I48" s="48" t="s">
        <v>21</v>
      </c>
      <c r="J48" s="34"/>
      <c r="K48" s="34">
        <v>0</v>
      </c>
      <c r="L48" s="34"/>
      <c r="M48" s="34">
        <v>0</v>
      </c>
      <c r="N48" s="34">
        <v>0</v>
      </c>
      <c r="O48" s="34">
        <v>0</v>
      </c>
      <c r="P48" s="34"/>
      <c r="Q48" s="69"/>
    </row>
    <row r="49" spans="2:17" ht="18.75" customHeight="1">
      <c r="B49" s="180"/>
      <c r="C49" s="251"/>
      <c r="D49" s="251"/>
      <c r="E49" s="225"/>
      <c r="F49" s="189"/>
      <c r="G49" s="189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2:17" ht="26.25" customHeight="1">
      <c r="B50" s="181"/>
      <c r="C50" s="252"/>
      <c r="D50" s="252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63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24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179</v>
      </c>
      <c r="C57" s="104" t="s">
        <v>46</v>
      </c>
      <c r="D57" s="58" t="s">
        <v>198</v>
      </c>
      <c r="E57" s="60"/>
      <c r="F57" s="60" t="s">
        <v>84</v>
      </c>
      <c r="G57" s="59" t="s">
        <v>181</v>
      </c>
      <c r="H57" s="73" t="s">
        <v>136</v>
      </c>
      <c r="I57" s="62" t="s">
        <v>137</v>
      </c>
      <c r="J57" s="35">
        <v>792</v>
      </c>
      <c r="K57" s="54">
        <v>10</v>
      </c>
      <c r="L57" s="54"/>
      <c r="M57" s="54">
        <v>8</v>
      </c>
      <c r="N57" s="64">
        <f>K57*0.35</f>
        <v>3.5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217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36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6"/>
      <c r="I60" s="236"/>
      <c r="J60" s="91"/>
      <c r="K60" s="12"/>
      <c r="L60" s="111" t="s">
        <v>28</v>
      </c>
      <c r="M60" s="12"/>
      <c r="N60" s="256" t="s">
        <v>82</v>
      </c>
      <c r="O60" s="25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F46:F50"/>
    <mergeCell ref="G46:G50"/>
    <mergeCell ref="B40:Q40"/>
    <mergeCell ref="B42:B44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I43:J43"/>
    <mergeCell ref="K43:M43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B46:B50"/>
    <mergeCell ref="C46:C50"/>
    <mergeCell ref="D46:D50"/>
    <mergeCell ref="Q53:Q55"/>
    <mergeCell ref="C54:C55"/>
    <mergeCell ref="D54:D55"/>
    <mergeCell ref="E54:E55"/>
    <mergeCell ref="F54:F55"/>
    <mergeCell ref="K46:K47"/>
    <mergeCell ref="L46:L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G23:G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90" zoomScaleSheetLayoutView="90" zoomScalePageLayoutView="0" workbookViewId="0" topLeftCell="D52">
      <selection activeCell="M59" sqref="M59"/>
    </sheetView>
  </sheetViews>
  <sheetFormatPr defaultColWidth="8.8515625" defaultRowHeight="12.75"/>
  <cols>
    <col min="1" max="1" width="4.00390625" style="1" customWidth="1"/>
    <col min="2" max="2" width="39.00390625" style="1" customWidth="1"/>
    <col min="3" max="3" width="32.421875" style="1" customWidth="1"/>
    <col min="4" max="4" width="17.8515625" style="1" customWidth="1"/>
    <col min="5" max="5" width="8.140625" style="1" customWidth="1"/>
    <col min="6" max="6" width="15.7109375" style="1" customWidth="1"/>
    <col min="7" max="7" width="15.8515625" style="1" customWidth="1"/>
    <col min="8" max="8" width="40.8515625" style="1" customWidth="1"/>
    <col min="9" max="9" width="14.281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'Журавлик 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41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Кораблик!D3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Кораблик!D4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Кораблик!O5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115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3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5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08.7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4" customHeight="1">
      <c r="B23" s="179" t="s">
        <v>227</v>
      </c>
      <c r="C23" s="240" t="s">
        <v>174</v>
      </c>
      <c r="D23" s="185" t="s">
        <v>138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" customHeight="1">
      <c r="B24" s="180"/>
      <c r="C24" s="255"/>
      <c r="D24" s="186"/>
      <c r="E24" s="189"/>
      <c r="F24" s="189"/>
      <c r="G24" s="189"/>
      <c r="H24" s="42" t="s">
        <v>156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2:17" ht="54.75" customHeight="1">
      <c r="B25" s="180"/>
      <c r="C25" s="25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77.25" customHeight="1">
      <c r="B26" s="179" t="s">
        <v>176</v>
      </c>
      <c r="C26" s="240" t="s">
        <v>174</v>
      </c>
      <c r="D26" s="185" t="s">
        <v>15</v>
      </c>
      <c r="E26" s="188"/>
      <c r="F26" s="188" t="s">
        <v>84</v>
      </c>
      <c r="G26" s="188" t="s">
        <v>143</v>
      </c>
      <c r="H26" s="47" t="s">
        <v>20</v>
      </c>
      <c r="I26" s="94" t="s">
        <v>21</v>
      </c>
      <c r="J26" s="35"/>
      <c r="K26" s="45">
        <v>0</v>
      </c>
      <c r="L26" s="45"/>
      <c r="M26" s="45">
        <v>0</v>
      </c>
      <c r="N26" s="45">
        <v>0</v>
      </c>
      <c r="O26" s="34">
        <v>0</v>
      </c>
      <c r="P26" s="34"/>
      <c r="Q26" s="33"/>
    </row>
    <row r="27" spans="2:17" ht="16.5" customHeight="1">
      <c r="B27" s="181"/>
      <c r="C27" s="241"/>
      <c r="D27" s="187"/>
      <c r="E27" s="190"/>
      <c r="F27" s="190"/>
      <c r="G27" s="190"/>
      <c r="H27" s="42" t="s">
        <v>19</v>
      </c>
      <c r="I27" s="43" t="s">
        <v>17</v>
      </c>
      <c r="J27" s="35"/>
      <c r="K27" s="45">
        <v>90</v>
      </c>
      <c r="L27" s="45"/>
      <c r="M27" s="45">
        <f>K27</f>
        <v>90</v>
      </c>
      <c r="N27" s="45">
        <f>K27*0.1</f>
        <v>9</v>
      </c>
      <c r="O27" s="34">
        <v>0</v>
      </c>
      <c r="P27" s="34"/>
      <c r="Q27" s="33"/>
    </row>
    <row r="28" spans="2:17" ht="13.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8.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0.2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03.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115" t="s">
        <v>227</v>
      </c>
      <c r="C34" s="57" t="s">
        <v>174</v>
      </c>
      <c r="D34" s="71" t="s">
        <v>138</v>
      </c>
      <c r="E34" s="41"/>
      <c r="F34" s="113" t="s">
        <v>84</v>
      </c>
      <c r="G34" s="59" t="s">
        <v>181</v>
      </c>
      <c r="H34" s="73" t="s">
        <v>24</v>
      </c>
      <c r="I34" s="62" t="s">
        <v>137</v>
      </c>
      <c r="J34" s="35">
        <v>792</v>
      </c>
      <c r="K34" s="54">
        <v>64</v>
      </c>
      <c r="L34" s="54"/>
      <c r="M34" s="54">
        <v>58</v>
      </c>
      <c r="N34" s="45">
        <f>K34*0.1</f>
        <v>6.4</v>
      </c>
      <c r="O34" s="34">
        <v>0</v>
      </c>
      <c r="P34" s="34"/>
      <c r="Q34" s="34"/>
    </row>
    <row r="35" spans="2:17" ht="54" customHeight="1">
      <c r="B35" s="56" t="s">
        <v>176</v>
      </c>
      <c r="C35" s="57" t="s">
        <v>174</v>
      </c>
      <c r="D35" s="71" t="s">
        <v>15</v>
      </c>
      <c r="E35" s="59"/>
      <c r="F35" s="60" t="s">
        <v>84</v>
      </c>
      <c r="G35" s="59" t="s">
        <v>206</v>
      </c>
      <c r="H35" s="61" t="s">
        <v>24</v>
      </c>
      <c r="I35" s="62" t="s">
        <v>137</v>
      </c>
      <c r="J35" s="35">
        <v>792</v>
      </c>
      <c r="K35" s="54">
        <v>22</v>
      </c>
      <c r="L35" s="54"/>
      <c r="M35" s="54">
        <v>15</v>
      </c>
      <c r="N35" s="45">
        <f>K35*0.35</f>
        <v>7.699999999999999</v>
      </c>
      <c r="O35" s="54">
        <v>0</v>
      </c>
      <c r="P35" s="54"/>
      <c r="Q35" s="54"/>
    </row>
    <row r="36" spans="1:17" ht="15.75">
      <c r="A36" s="2"/>
      <c r="B36" s="65"/>
      <c r="C36" s="98"/>
      <c r="D36" s="200"/>
      <c r="E36" s="200"/>
      <c r="F36" s="20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2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2:17" ht="19.5" customHeight="1">
      <c r="B38" s="26" t="s">
        <v>75</v>
      </c>
      <c r="C38" s="12"/>
      <c r="D38" s="12"/>
      <c r="E38" s="12"/>
      <c r="F38" s="13"/>
      <c r="G38" s="12"/>
      <c r="H38" s="12"/>
      <c r="I38" s="12"/>
      <c r="J38" s="12"/>
      <c r="K38" s="12"/>
      <c r="L38" s="221" t="s">
        <v>57</v>
      </c>
      <c r="M38" s="221"/>
      <c r="N38" s="222"/>
      <c r="O38" s="209" t="s">
        <v>169</v>
      </c>
      <c r="P38" s="223"/>
      <c r="Q38" s="27"/>
    </row>
    <row r="39" spans="2:17" ht="24.75" customHeight="1"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1"/>
      <c r="M39" s="221"/>
      <c r="N39" s="222"/>
      <c r="O39" s="210"/>
      <c r="P39" s="223"/>
      <c r="Q39" s="66"/>
    </row>
    <row r="40" spans="2:17" ht="14.25" customHeight="1">
      <c r="B40" s="22" t="s">
        <v>58</v>
      </c>
      <c r="C40" s="12"/>
      <c r="D40" s="12"/>
      <c r="E40" s="218" t="s">
        <v>83</v>
      </c>
      <c r="F40" s="218"/>
      <c r="G40" s="218"/>
      <c r="H40" s="218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 customHeight="1">
      <c r="B41" s="211" t="s">
        <v>59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2:17" ht="15.75"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2:17" ht="80.25" customHeight="1">
      <c r="B43" s="206" t="s">
        <v>60</v>
      </c>
      <c r="C43" s="197" t="s">
        <v>11</v>
      </c>
      <c r="D43" s="198"/>
      <c r="E43" s="199"/>
      <c r="F43" s="219" t="s">
        <v>61</v>
      </c>
      <c r="G43" s="220"/>
      <c r="H43" s="197" t="s">
        <v>12</v>
      </c>
      <c r="I43" s="198"/>
      <c r="J43" s="198"/>
      <c r="K43" s="198"/>
      <c r="L43" s="198"/>
      <c r="M43" s="198"/>
      <c r="N43" s="198"/>
      <c r="O43" s="198"/>
      <c r="P43" s="199"/>
      <c r="Q43" s="32"/>
    </row>
    <row r="44" spans="2:17" ht="21.75" customHeight="1">
      <c r="B44" s="212"/>
      <c r="C44" s="191" t="s">
        <v>129</v>
      </c>
      <c r="D44" s="191" t="s">
        <v>142</v>
      </c>
      <c r="E44" s="191" t="s">
        <v>13</v>
      </c>
      <c r="F44" s="191" t="s">
        <v>131</v>
      </c>
      <c r="G44" s="191" t="s">
        <v>134</v>
      </c>
      <c r="H44" s="206" t="s">
        <v>62</v>
      </c>
      <c r="I44" s="197" t="s">
        <v>74</v>
      </c>
      <c r="J44" s="199"/>
      <c r="K44" s="197" t="s">
        <v>64</v>
      </c>
      <c r="L44" s="198"/>
      <c r="M44" s="199"/>
      <c r="N44" s="206" t="s">
        <v>65</v>
      </c>
      <c r="O44" s="214" t="s">
        <v>66</v>
      </c>
      <c r="P44" s="206" t="s">
        <v>67</v>
      </c>
      <c r="Q44" s="227"/>
    </row>
    <row r="45" spans="2:17" ht="113.25" customHeight="1">
      <c r="B45" s="207"/>
      <c r="C45" s="192"/>
      <c r="D45" s="192"/>
      <c r="E45" s="192"/>
      <c r="F45" s="192"/>
      <c r="G45" s="192"/>
      <c r="H45" s="207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7"/>
      <c r="O45" s="215"/>
      <c r="P45" s="207"/>
      <c r="Q45" s="227"/>
    </row>
    <row r="46" spans="2:17" ht="15.75">
      <c r="B46" s="37">
        <v>1</v>
      </c>
      <c r="C46" s="38">
        <v>2</v>
      </c>
      <c r="D46" s="12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2:17" ht="21.75" customHeight="1">
      <c r="B47" s="179" t="s">
        <v>49</v>
      </c>
      <c r="C47" s="232" t="s">
        <v>197</v>
      </c>
      <c r="D47" s="232" t="s">
        <v>15</v>
      </c>
      <c r="E47" s="224"/>
      <c r="F47" s="188" t="s">
        <v>84</v>
      </c>
      <c r="G47" s="188" t="s">
        <v>205</v>
      </c>
      <c r="H47" s="182" t="s">
        <v>86</v>
      </c>
      <c r="I47" s="253" t="s">
        <v>17</v>
      </c>
      <c r="J47" s="206"/>
      <c r="K47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206"/>
      <c r="M47" s="206">
        <f>K47</f>
        <v>100</v>
      </c>
      <c r="N47" s="206">
        <f>K47*0.1</f>
        <v>10</v>
      </c>
      <c r="O47" s="206">
        <v>0</v>
      </c>
      <c r="P47" s="206"/>
      <c r="Q47" s="69"/>
    </row>
    <row r="48" spans="2:17" ht="4.5" customHeight="1">
      <c r="B48" s="180"/>
      <c r="C48" s="233"/>
      <c r="D48" s="233"/>
      <c r="E48" s="225"/>
      <c r="F48" s="189"/>
      <c r="G48" s="189"/>
      <c r="H48" s="184"/>
      <c r="I48" s="254"/>
      <c r="J48" s="207"/>
      <c r="K48" s="207"/>
      <c r="L48" s="207"/>
      <c r="M48" s="207"/>
      <c r="N48" s="207"/>
      <c r="O48" s="207"/>
      <c r="P48" s="207"/>
      <c r="Q48" s="69"/>
    </row>
    <row r="49" spans="2:17" ht="21" customHeight="1">
      <c r="B49" s="181"/>
      <c r="C49" s="234"/>
      <c r="D49" s="234"/>
      <c r="E49" s="225"/>
      <c r="F49" s="190"/>
      <c r="G49" s="190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2:17" ht="63" customHeight="1">
      <c r="B50" s="179" t="s">
        <v>179</v>
      </c>
      <c r="C50" s="232" t="s">
        <v>46</v>
      </c>
      <c r="D50" s="232" t="s">
        <v>177</v>
      </c>
      <c r="E50" s="225"/>
      <c r="F50" s="188" t="s">
        <v>84</v>
      </c>
      <c r="G50" s="188" t="s">
        <v>175</v>
      </c>
      <c r="H50" s="47" t="s">
        <v>157</v>
      </c>
      <c r="I50" s="94" t="s">
        <v>21</v>
      </c>
      <c r="J50" s="35"/>
      <c r="K50" s="45">
        <v>0</v>
      </c>
      <c r="L50" s="45"/>
      <c r="M50" s="45">
        <v>0</v>
      </c>
      <c r="N50" s="45">
        <v>0</v>
      </c>
      <c r="O50" s="34">
        <v>0</v>
      </c>
      <c r="P50" s="34"/>
      <c r="Q50" s="69"/>
    </row>
    <row r="51" spans="2:17" ht="28.5" customHeight="1">
      <c r="B51" s="181"/>
      <c r="C51" s="234"/>
      <c r="D51" s="234"/>
      <c r="E51" s="226"/>
      <c r="F51" s="190"/>
      <c r="G51" s="190"/>
      <c r="H51" s="42" t="s">
        <v>27</v>
      </c>
      <c r="I51" s="94" t="s">
        <v>21</v>
      </c>
      <c r="J51" s="35"/>
      <c r="K51" s="34">
        <v>0</v>
      </c>
      <c r="L51" s="34"/>
      <c r="M51" s="34">
        <f>K51</f>
        <v>0</v>
      </c>
      <c r="N51" s="45">
        <f>K51*0.1</f>
        <v>0</v>
      </c>
      <c r="O51" s="34">
        <v>0</v>
      </c>
      <c r="P51" s="34"/>
      <c r="Q51" s="69"/>
    </row>
    <row r="52" spans="2:17" ht="15" customHeight="1">
      <c r="B52" s="15"/>
      <c r="C52" s="8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5.75">
      <c r="B53" s="68" t="s">
        <v>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/>
    </row>
    <row r="54" spans="2:17" ht="78" customHeight="1">
      <c r="B54" s="206" t="s">
        <v>60</v>
      </c>
      <c r="C54" s="197" t="s">
        <v>11</v>
      </c>
      <c r="D54" s="198"/>
      <c r="E54" s="199"/>
      <c r="F54" s="219" t="s">
        <v>61</v>
      </c>
      <c r="G54" s="220"/>
      <c r="H54" s="197" t="s">
        <v>23</v>
      </c>
      <c r="I54" s="198"/>
      <c r="J54" s="198"/>
      <c r="K54" s="198"/>
      <c r="L54" s="198"/>
      <c r="M54" s="198"/>
      <c r="N54" s="198"/>
      <c r="O54" s="198"/>
      <c r="P54" s="199"/>
      <c r="Q54" s="206" t="s">
        <v>73</v>
      </c>
    </row>
    <row r="55" spans="2:17" ht="24" customHeight="1">
      <c r="B55" s="212"/>
      <c r="C55" s="191" t="s">
        <v>129</v>
      </c>
      <c r="D55" s="191" t="s">
        <v>142</v>
      </c>
      <c r="E55" s="191" t="s">
        <v>13</v>
      </c>
      <c r="F55" s="191" t="s">
        <v>131</v>
      </c>
      <c r="G55" s="191" t="s">
        <v>134</v>
      </c>
      <c r="H55" s="206" t="s">
        <v>62</v>
      </c>
      <c r="I55" s="197" t="s">
        <v>74</v>
      </c>
      <c r="J55" s="199"/>
      <c r="K55" s="197" t="s">
        <v>64</v>
      </c>
      <c r="L55" s="198"/>
      <c r="M55" s="199"/>
      <c r="N55" s="206" t="s">
        <v>65</v>
      </c>
      <c r="O55" s="214" t="s">
        <v>77</v>
      </c>
      <c r="P55" s="230" t="s">
        <v>67</v>
      </c>
      <c r="Q55" s="212"/>
    </row>
    <row r="56" spans="2:17" ht="110.25">
      <c r="B56" s="207"/>
      <c r="C56" s="192"/>
      <c r="D56" s="192"/>
      <c r="E56" s="192"/>
      <c r="F56" s="192"/>
      <c r="G56" s="192"/>
      <c r="H56" s="207"/>
      <c r="I56" s="35" t="s">
        <v>68</v>
      </c>
      <c r="J56" s="35" t="s">
        <v>78</v>
      </c>
      <c r="K56" s="36" t="s">
        <v>70</v>
      </c>
      <c r="L56" s="36" t="s">
        <v>71</v>
      </c>
      <c r="M56" s="36" t="s">
        <v>72</v>
      </c>
      <c r="N56" s="207"/>
      <c r="O56" s="215"/>
      <c r="P56" s="231"/>
      <c r="Q56" s="207"/>
    </row>
    <row r="57" spans="2:17" ht="15.75">
      <c r="B57" s="34">
        <v>1</v>
      </c>
      <c r="C57" s="46">
        <v>2</v>
      </c>
      <c r="D57" s="46">
        <v>3</v>
      </c>
      <c r="E57" s="44">
        <v>4</v>
      </c>
      <c r="F57" s="44">
        <v>5</v>
      </c>
      <c r="G57" s="44">
        <v>6</v>
      </c>
      <c r="H57" s="34">
        <v>7</v>
      </c>
      <c r="I57" s="54">
        <v>8</v>
      </c>
      <c r="J57" s="54">
        <v>9</v>
      </c>
      <c r="K57" s="54">
        <v>10</v>
      </c>
      <c r="L57" s="54">
        <v>11</v>
      </c>
      <c r="M57" s="54">
        <v>12</v>
      </c>
      <c r="N57" s="34">
        <v>13</v>
      </c>
      <c r="O57" s="34">
        <v>14</v>
      </c>
      <c r="P57" s="34">
        <v>15</v>
      </c>
      <c r="Q57" s="34">
        <v>16</v>
      </c>
    </row>
    <row r="58" spans="2:17" ht="46.5" customHeight="1">
      <c r="B58" s="170" t="s">
        <v>49</v>
      </c>
      <c r="C58" s="104" t="s">
        <v>46</v>
      </c>
      <c r="D58" s="47" t="s">
        <v>15</v>
      </c>
      <c r="E58" s="113"/>
      <c r="F58" s="60" t="s">
        <v>84</v>
      </c>
      <c r="G58" s="126" t="s">
        <v>205</v>
      </c>
      <c r="H58" s="61" t="s">
        <v>136</v>
      </c>
      <c r="I58" s="62" t="s">
        <v>137</v>
      </c>
      <c r="J58" s="35">
        <v>792</v>
      </c>
      <c r="K58" s="54">
        <v>22</v>
      </c>
      <c r="L58" s="54"/>
      <c r="M58" s="54">
        <v>15</v>
      </c>
      <c r="N58" s="64">
        <f>K58*0.35</f>
        <v>7.699999999999999</v>
      </c>
      <c r="O58" s="54">
        <v>0</v>
      </c>
      <c r="P58" s="54"/>
      <c r="Q58" s="84">
        <v>80</v>
      </c>
    </row>
    <row r="59" spans="2:17" ht="47.25" customHeight="1">
      <c r="B59" s="56" t="s">
        <v>179</v>
      </c>
      <c r="C59" s="104" t="s">
        <v>197</v>
      </c>
      <c r="D59" s="58" t="s">
        <v>198</v>
      </c>
      <c r="E59" s="60"/>
      <c r="F59" s="60" t="s">
        <v>84</v>
      </c>
      <c r="G59" s="83" t="s">
        <v>184</v>
      </c>
      <c r="H59" s="73" t="s">
        <v>136</v>
      </c>
      <c r="I59" s="62" t="s">
        <v>137</v>
      </c>
      <c r="J59" s="35">
        <v>792</v>
      </c>
      <c r="K59" s="54">
        <v>64</v>
      </c>
      <c r="L59" s="54"/>
      <c r="M59" s="54">
        <v>58</v>
      </c>
      <c r="N59" s="64">
        <f>K59*0.1</f>
        <v>6.4</v>
      </c>
      <c r="O59" s="54">
        <v>0</v>
      </c>
      <c r="P59" s="54"/>
      <c r="Q59" s="84">
        <v>80</v>
      </c>
    </row>
    <row r="60" spans="2:17" ht="15.75">
      <c r="B60" s="85"/>
      <c r="C60" s="86"/>
      <c r="D60" s="86"/>
      <c r="E60" s="87"/>
      <c r="F60" s="87"/>
      <c r="G60" s="87"/>
      <c r="H60" s="88"/>
      <c r="I60" s="89"/>
      <c r="J60" s="32"/>
      <c r="K60" s="90"/>
      <c r="L60" s="90"/>
      <c r="M60" s="90"/>
      <c r="N60" s="90"/>
      <c r="O60" s="90"/>
      <c r="P60" s="90"/>
      <c r="Q60" s="33"/>
    </row>
    <row r="61" spans="2:17" ht="15.75">
      <c r="B61" s="228" t="s">
        <v>79</v>
      </c>
      <c r="C61" s="228"/>
      <c r="D61" s="229" t="s">
        <v>218</v>
      </c>
      <c r="E61" s="229"/>
      <c r="F61" s="229"/>
      <c r="G61" s="229"/>
      <c r="H61" s="229"/>
      <c r="I61" s="229"/>
      <c r="J61" s="229"/>
      <c r="K61" s="12"/>
      <c r="L61" s="12" t="s">
        <v>80</v>
      </c>
      <c r="M61" s="12"/>
      <c r="N61" s="235" t="s">
        <v>119</v>
      </c>
      <c r="O61" s="235"/>
      <c r="P61" s="12"/>
      <c r="Q61" s="12"/>
    </row>
    <row r="62" spans="2:17" ht="33.75" customHeight="1">
      <c r="B62" s="92" t="str">
        <f>D4</f>
        <v>" 01 "  ДЕКАБРЯ    2022г</v>
      </c>
      <c r="C62" s="91"/>
      <c r="D62" s="91"/>
      <c r="E62" s="93" t="s">
        <v>81</v>
      </c>
      <c r="F62" s="93"/>
      <c r="G62" s="93"/>
      <c r="H62" s="236"/>
      <c r="I62" s="236"/>
      <c r="J62" s="91"/>
      <c r="K62" s="12"/>
      <c r="L62" s="93" t="s">
        <v>28</v>
      </c>
      <c r="M62" s="12"/>
      <c r="N62" s="236" t="s">
        <v>82</v>
      </c>
      <c r="O62" s="236"/>
      <c r="P62" s="12"/>
      <c r="Q62" s="12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7">
    <mergeCell ref="F26:F27"/>
    <mergeCell ref="G23:G25"/>
    <mergeCell ref="G26:G27"/>
    <mergeCell ref="B26:B27"/>
    <mergeCell ref="B23:B25"/>
    <mergeCell ref="C23:C25"/>
    <mergeCell ref="C26:C27"/>
    <mergeCell ref="D23:D25"/>
    <mergeCell ref="D26:D27"/>
    <mergeCell ref="E23:E25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P31:P32"/>
    <mergeCell ref="B30:B32"/>
    <mergeCell ref="C30:E30"/>
    <mergeCell ref="F30:G30"/>
    <mergeCell ref="H30:P30"/>
    <mergeCell ref="O31:O32"/>
    <mergeCell ref="Q30:Q32"/>
    <mergeCell ref="C31:C32"/>
    <mergeCell ref="D31:D32"/>
    <mergeCell ref="E31:E32"/>
    <mergeCell ref="F31:F32"/>
    <mergeCell ref="B43:B45"/>
    <mergeCell ref="H31:H32"/>
    <mergeCell ref="I31:J31"/>
    <mergeCell ref="K31:M31"/>
    <mergeCell ref="N31:N32"/>
    <mergeCell ref="H43:P43"/>
    <mergeCell ref="C44:C45"/>
    <mergeCell ref="G31:G32"/>
    <mergeCell ref="L38:N39"/>
    <mergeCell ref="O38:O39"/>
    <mergeCell ref="F43:G43"/>
    <mergeCell ref="P38:P39"/>
    <mergeCell ref="E40:H40"/>
    <mergeCell ref="D36:F36"/>
    <mergeCell ref="P44:P45"/>
    <mergeCell ref="Q44:Q45"/>
    <mergeCell ref="K44:M44"/>
    <mergeCell ref="N44:N45"/>
    <mergeCell ref="B50:B51"/>
    <mergeCell ref="B47:B49"/>
    <mergeCell ref="C47:C49"/>
    <mergeCell ref="C50:C51"/>
    <mergeCell ref="D47:D49"/>
    <mergeCell ref="O44:O45"/>
    <mergeCell ref="P47:P48"/>
    <mergeCell ref="E47:E51"/>
    <mergeCell ref="H47:H48"/>
    <mergeCell ref="I47:I48"/>
    <mergeCell ref="J47:J48"/>
    <mergeCell ref="H44:H45"/>
    <mergeCell ref="I44:J44"/>
    <mergeCell ref="E44:E45"/>
    <mergeCell ref="F44:F45"/>
    <mergeCell ref="G44:G45"/>
    <mergeCell ref="Q54:Q56"/>
    <mergeCell ref="C55:C56"/>
    <mergeCell ref="D55:D56"/>
    <mergeCell ref="E55:E56"/>
    <mergeCell ref="F55:F56"/>
    <mergeCell ref="K47:K48"/>
    <mergeCell ref="L47:L48"/>
    <mergeCell ref="M47:M48"/>
    <mergeCell ref="N47:N48"/>
    <mergeCell ref="O47:O48"/>
    <mergeCell ref="H62:I62"/>
    <mergeCell ref="N62:O62"/>
    <mergeCell ref="G55:G56"/>
    <mergeCell ref="H55:H56"/>
    <mergeCell ref="I55:J55"/>
    <mergeCell ref="K55:M55"/>
    <mergeCell ref="N55:N56"/>
    <mergeCell ref="O55:O56"/>
    <mergeCell ref="B61:C61"/>
    <mergeCell ref="D61:J61"/>
    <mergeCell ref="B54:B56"/>
    <mergeCell ref="C54:E54"/>
    <mergeCell ref="F54:G54"/>
    <mergeCell ref="N61:O61"/>
    <mergeCell ref="H54:P54"/>
    <mergeCell ref="P55:P56"/>
    <mergeCell ref="E26:E27"/>
    <mergeCell ref="F23:F25"/>
    <mergeCell ref="D50:D51"/>
    <mergeCell ref="F47:F49"/>
    <mergeCell ref="F50:F51"/>
    <mergeCell ref="G50:G51"/>
    <mergeCell ref="G47:G49"/>
    <mergeCell ref="D44:D45"/>
    <mergeCell ref="B41:Q41"/>
    <mergeCell ref="C43:E4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5" r:id="rId1"/>
  <rowBreaks count="1" manualBreakCount="1">
    <brk id="35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49">
      <selection activeCell="B46" sqref="B46:B49"/>
    </sheetView>
  </sheetViews>
  <sheetFormatPr defaultColWidth="8.8515625" defaultRowHeight="12.75"/>
  <cols>
    <col min="1" max="1" width="4.00390625" style="1" customWidth="1"/>
    <col min="2" max="2" width="38.57421875" style="1" customWidth="1"/>
    <col min="3" max="3" width="36.140625" style="1" customWidth="1"/>
    <col min="4" max="4" width="18.7109375" style="1" customWidth="1"/>
    <col min="5" max="5" width="7.57421875" style="1" customWidth="1"/>
    <col min="6" max="6" width="16.8515625" style="1" customWidth="1"/>
    <col min="7" max="7" width="18.28125" style="1" customWidth="1"/>
    <col min="8" max="8" width="3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'Журавлик 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24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Казачок!D3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Казачок!D4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Казачок!O5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114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71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72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96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244" t="s">
        <v>226</v>
      </c>
      <c r="C23" s="260" t="s">
        <v>174</v>
      </c>
      <c r="D23" s="185" t="s">
        <v>189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6" customHeight="1">
      <c r="B24" s="257"/>
      <c r="C24" s="26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48.75" customHeight="1">
      <c r="B25" s="257"/>
      <c r="C25" s="265"/>
      <c r="D25" s="186"/>
      <c r="E25" s="189"/>
      <c r="F25" s="189"/>
      <c r="G25" s="189"/>
      <c r="H25" s="42" t="s">
        <v>141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257"/>
      <c r="C26" s="26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45"/>
      <c r="C27" s="266"/>
      <c r="D27" s="187"/>
      <c r="E27" s="190"/>
      <c r="F27" s="190"/>
      <c r="G27" s="190"/>
      <c r="H27" s="47" t="s">
        <v>20</v>
      </c>
      <c r="I27" s="48" t="s">
        <v>21</v>
      </c>
      <c r="J27" s="49"/>
      <c r="K27" s="163">
        <v>0</v>
      </c>
      <c r="L27" s="163"/>
      <c r="M27" s="34">
        <v>0</v>
      </c>
      <c r="N27" s="45">
        <v>0</v>
      </c>
      <c r="O27" s="34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0.2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7.75" customHeight="1">
      <c r="B34" s="56" t="s">
        <v>227</v>
      </c>
      <c r="C34" s="97" t="s">
        <v>185</v>
      </c>
      <c r="D34" s="58" t="s">
        <v>187</v>
      </c>
      <c r="E34" s="59"/>
      <c r="F34" s="60" t="s">
        <v>84</v>
      </c>
      <c r="G34" s="59" t="s">
        <v>184</v>
      </c>
      <c r="H34" s="61" t="s">
        <v>24</v>
      </c>
      <c r="I34" s="62" t="s">
        <v>137</v>
      </c>
      <c r="J34" s="35">
        <v>792</v>
      </c>
      <c r="K34" s="54">
        <v>34</v>
      </c>
      <c r="L34" s="54"/>
      <c r="M34" s="54">
        <v>31</v>
      </c>
      <c r="N34" s="64">
        <f>K34*0.35</f>
        <v>11.899999999999999</v>
      </c>
      <c r="O34" s="54">
        <v>0</v>
      </c>
      <c r="P34" s="54"/>
      <c r="Q34" s="54">
        <v>80</v>
      </c>
    </row>
    <row r="35" spans="1:17" ht="15.75">
      <c r="A35" s="2"/>
      <c r="B35" s="65"/>
      <c r="C35" s="98"/>
      <c r="D35" s="270"/>
      <c r="E35" s="270"/>
      <c r="F35" s="27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10">
        <v>2</v>
      </c>
      <c r="E36" s="15"/>
      <c r="F36" s="15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53" t="s">
        <v>75</v>
      </c>
      <c r="C37" s="98"/>
      <c r="D37" s="15"/>
      <c r="E37" s="15"/>
      <c r="F37" s="15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11" t="s">
        <v>85</v>
      </c>
      <c r="C38" s="98"/>
      <c r="D38" s="15"/>
      <c r="E38" s="15"/>
      <c r="F38" s="15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71.2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0.25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244" t="s">
        <v>179</v>
      </c>
      <c r="C46" s="240" t="s">
        <v>46</v>
      </c>
      <c r="D46" s="185" t="s">
        <v>195</v>
      </c>
      <c r="E46" s="224"/>
      <c r="F46" s="188" t="s">
        <v>84</v>
      </c>
      <c r="G46" s="188" t="s">
        <v>184</v>
      </c>
      <c r="H46" s="116" t="s">
        <v>86</v>
      </c>
      <c r="I46" s="72" t="s">
        <v>17</v>
      </c>
      <c r="J46" s="75"/>
      <c r="K46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75"/>
      <c r="Q46" s="69"/>
    </row>
    <row r="47" spans="2:17" ht="30" customHeight="1">
      <c r="B47" s="257"/>
      <c r="C47" s="255"/>
      <c r="D47" s="186"/>
      <c r="E47" s="225"/>
      <c r="F47" s="189"/>
      <c r="G47" s="189"/>
      <c r="H47" s="104" t="s">
        <v>27</v>
      </c>
      <c r="I47" s="77" t="s">
        <v>21</v>
      </c>
      <c r="J47" s="61"/>
      <c r="K47" s="54">
        <v>0</v>
      </c>
      <c r="L47" s="54"/>
      <c r="M47" s="54">
        <v>0</v>
      </c>
      <c r="N47" s="54">
        <v>0</v>
      </c>
      <c r="O47" s="54">
        <v>0</v>
      </c>
      <c r="P47" s="61"/>
      <c r="Q47" s="69"/>
    </row>
    <row r="48" spans="2:17" ht="16.5" customHeight="1">
      <c r="B48" s="257"/>
      <c r="C48" s="255"/>
      <c r="D48" s="186"/>
      <c r="E48" s="225"/>
      <c r="F48" s="189"/>
      <c r="G48" s="189"/>
      <c r="H48" s="42" t="s">
        <v>26</v>
      </c>
      <c r="I48" s="72" t="s">
        <v>17</v>
      </c>
      <c r="J48" s="61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73"/>
      <c r="Q48" s="69"/>
    </row>
    <row r="49" spans="2:17" ht="67.5" customHeight="1">
      <c r="B49" s="245"/>
      <c r="C49" s="241"/>
      <c r="D49" s="187"/>
      <c r="E49" s="226"/>
      <c r="F49" s="190"/>
      <c r="G49" s="190"/>
      <c r="H49" s="47" t="s">
        <v>154</v>
      </c>
      <c r="I49" s="77" t="s">
        <v>21</v>
      </c>
      <c r="J49" s="61"/>
      <c r="K49" s="34">
        <v>0</v>
      </c>
      <c r="L49" s="34"/>
      <c r="M49" s="34">
        <v>0</v>
      </c>
      <c r="N49" s="45">
        <v>0</v>
      </c>
      <c r="O49" s="34">
        <v>0</v>
      </c>
      <c r="P49" s="73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6.75" customHeight="1"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2:17" ht="24" customHeight="1">
      <c r="B53" s="212"/>
      <c r="C53" s="191" t="s">
        <v>129</v>
      </c>
      <c r="D53" s="191" t="s">
        <v>142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2:17" ht="110.25"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179</v>
      </c>
      <c r="C56" s="104" t="s">
        <v>46</v>
      </c>
      <c r="D56" s="58" t="s">
        <v>186</v>
      </c>
      <c r="E56" s="60"/>
      <c r="F56" s="60" t="s">
        <v>84</v>
      </c>
      <c r="G56" s="59" t="s">
        <v>184</v>
      </c>
      <c r="H56" s="73" t="s">
        <v>136</v>
      </c>
      <c r="I56" s="62" t="s">
        <v>137</v>
      </c>
      <c r="J56" s="35">
        <v>792</v>
      </c>
      <c r="K56" s="54">
        <v>34</v>
      </c>
      <c r="L56" s="54"/>
      <c r="M56" s="54">
        <v>31</v>
      </c>
      <c r="N56" s="64">
        <f>K56*0.35</f>
        <v>11.899999999999999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8" t="s">
        <v>79</v>
      </c>
      <c r="C58" s="228"/>
      <c r="D58" s="229" t="s">
        <v>219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35</v>
      </c>
      <c r="O58" s="235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6"/>
      <c r="I59" s="236"/>
      <c r="J59" s="91"/>
      <c r="K59" s="12"/>
      <c r="L59" s="93" t="s">
        <v>28</v>
      </c>
      <c r="M59" s="12"/>
      <c r="N59" s="236" t="s">
        <v>82</v>
      </c>
      <c r="O59" s="23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C2:H2"/>
    <mergeCell ref="B6:E6"/>
    <mergeCell ref="G6:K6"/>
    <mergeCell ref="B7:G7"/>
    <mergeCell ref="H7:J7"/>
    <mergeCell ref="B8:D8"/>
    <mergeCell ref="G8:K8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P20:P21"/>
    <mergeCell ref="D35:F35"/>
    <mergeCell ref="P31:P32"/>
    <mergeCell ref="G23:G27"/>
    <mergeCell ref="I20:J20"/>
    <mergeCell ref="K20:M20"/>
    <mergeCell ref="N20:N21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C43:C44"/>
    <mergeCell ref="D43:D44"/>
    <mergeCell ref="E43:E44"/>
    <mergeCell ref="F43:F44"/>
    <mergeCell ref="G43:G44"/>
    <mergeCell ref="P43:P44"/>
    <mergeCell ref="O43:O44"/>
    <mergeCell ref="Q52:Q54"/>
    <mergeCell ref="C53:C54"/>
    <mergeCell ref="D53:D54"/>
    <mergeCell ref="E53:E54"/>
    <mergeCell ref="F53:F54"/>
    <mergeCell ref="Q43:Q44"/>
    <mergeCell ref="E46:E49"/>
    <mergeCell ref="H43:H44"/>
    <mergeCell ref="I43:J43"/>
    <mergeCell ref="K43:M43"/>
    <mergeCell ref="O53:O54"/>
    <mergeCell ref="B52:B54"/>
    <mergeCell ref="C52:E52"/>
    <mergeCell ref="F52:G52"/>
    <mergeCell ref="H52:P52"/>
    <mergeCell ref="P53:P54"/>
    <mergeCell ref="B58:C58"/>
    <mergeCell ref="D58:J58"/>
    <mergeCell ref="N58:O58"/>
    <mergeCell ref="H59:I59"/>
    <mergeCell ref="N59:O59"/>
    <mergeCell ref="G53:G54"/>
    <mergeCell ref="H53:H54"/>
    <mergeCell ref="I53:J53"/>
    <mergeCell ref="K53:M53"/>
    <mergeCell ref="N53:N54"/>
    <mergeCell ref="B46:B49"/>
    <mergeCell ref="C46:C49"/>
    <mergeCell ref="D46:D49"/>
    <mergeCell ref="F46:F49"/>
    <mergeCell ref="G46:G49"/>
    <mergeCell ref="B23:B27"/>
    <mergeCell ref="C23:C27"/>
    <mergeCell ref="D23:D27"/>
    <mergeCell ref="F23:F27"/>
    <mergeCell ref="E23:E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C49">
      <selection activeCell="M34" sqref="M34"/>
    </sheetView>
  </sheetViews>
  <sheetFormatPr defaultColWidth="8.8515625" defaultRowHeight="12.75"/>
  <cols>
    <col min="1" max="1" width="4.00390625" style="1" customWidth="1"/>
    <col min="2" max="2" width="36.140625" style="1" customWidth="1"/>
    <col min="3" max="3" width="33.140625" style="1" customWidth="1"/>
    <col min="4" max="4" width="19.00390625" style="1" customWidth="1"/>
    <col min="5" max="5" width="8.8515625" style="1" customWidth="1"/>
    <col min="6" max="6" width="16.421875" style="1" customWidth="1"/>
    <col min="7" max="7" width="21.28125" style="1" customWidth="1"/>
    <col min="8" max="8" width="36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'Журавлик 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23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Ёлочка!D3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Ёлочка!D4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Ёлочка!O5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118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71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72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02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79" t="s">
        <v>226</v>
      </c>
      <c r="C23" s="194" t="s">
        <v>174</v>
      </c>
      <c r="D23" s="185" t="s">
        <v>138</v>
      </c>
      <c r="E23" s="188"/>
      <c r="F23" s="188" t="s">
        <v>84</v>
      </c>
      <c r="G23" s="188" t="s">
        <v>192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0"/>
      <c r="C24" s="195"/>
      <c r="D24" s="186"/>
      <c r="E24" s="189"/>
      <c r="F24" s="189"/>
      <c r="G24" s="189"/>
      <c r="H24" s="42" t="s">
        <v>153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0.25" customHeight="1">
      <c r="B25" s="180"/>
      <c r="C25" s="195"/>
      <c r="D25" s="186"/>
      <c r="E25" s="189"/>
      <c r="F25" s="189"/>
      <c r="G25" s="189"/>
      <c r="H25" s="42" t="s">
        <v>141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163">
        <v>0</v>
      </c>
      <c r="L27" s="163"/>
      <c r="M27" s="34">
        <f>K27</f>
        <v>0</v>
      </c>
      <c r="N27" s="45">
        <f>K27*0.01</f>
        <v>0</v>
      </c>
      <c r="O27" s="34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1.7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57" t="s">
        <v>174</v>
      </c>
      <c r="D34" s="58" t="s">
        <v>187</v>
      </c>
      <c r="E34" s="59"/>
      <c r="F34" s="60" t="s">
        <v>84</v>
      </c>
      <c r="G34" s="122" t="s">
        <v>175</v>
      </c>
      <c r="H34" s="61" t="s">
        <v>24</v>
      </c>
      <c r="I34" s="62" t="s">
        <v>137</v>
      </c>
      <c r="J34" s="35">
        <v>792</v>
      </c>
      <c r="K34" s="54">
        <v>14</v>
      </c>
      <c r="L34" s="54"/>
      <c r="M34" s="54">
        <v>11</v>
      </c>
      <c r="N34" s="64">
        <f>K34*0.35</f>
        <v>4.8999999999999995</v>
      </c>
      <c r="O34" s="54">
        <v>0</v>
      </c>
      <c r="P34" s="54"/>
      <c r="Q34" s="54">
        <v>80</v>
      </c>
    </row>
    <row r="35" spans="1:17" ht="15.75">
      <c r="A35" s="2"/>
      <c r="B35" s="65"/>
      <c r="C35" s="12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71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72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50.2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0.25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185" t="s">
        <v>46</v>
      </c>
      <c r="D46" s="185" t="s">
        <v>193</v>
      </c>
      <c r="E46" s="224"/>
      <c r="F46" s="188" t="s">
        <v>84</v>
      </c>
      <c r="G46" s="232" t="s">
        <v>175</v>
      </c>
      <c r="H46" s="76" t="s">
        <v>86</v>
      </c>
      <c r="I46" s="72" t="s">
        <v>17</v>
      </c>
      <c r="J46" s="61"/>
      <c r="K46" s="6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61"/>
      <c r="M46" s="61">
        <f>K46</f>
        <v>100</v>
      </c>
      <c r="N46" s="61">
        <f>K46*0.1</f>
        <v>10</v>
      </c>
      <c r="O46" s="61">
        <v>0</v>
      </c>
      <c r="P46" s="35"/>
      <c r="Q46" s="69"/>
    </row>
    <row r="47" spans="2:17" ht="29.25" customHeight="1">
      <c r="B47" s="180"/>
      <c r="C47" s="186"/>
      <c r="D47" s="186"/>
      <c r="E47" s="225"/>
      <c r="F47" s="189"/>
      <c r="G47" s="233"/>
      <c r="H47" s="71" t="s">
        <v>27</v>
      </c>
      <c r="I47" s="129" t="s">
        <v>21</v>
      </c>
      <c r="J47" s="73"/>
      <c r="K47" s="73">
        <v>0</v>
      </c>
      <c r="L47" s="73"/>
      <c r="M47" s="73">
        <v>0</v>
      </c>
      <c r="N47" s="79">
        <v>0</v>
      </c>
      <c r="O47" s="73">
        <v>0</v>
      </c>
      <c r="P47" s="130"/>
      <c r="Q47" s="69"/>
    </row>
    <row r="48" spans="2:17" ht="18.75" customHeight="1">
      <c r="B48" s="180"/>
      <c r="C48" s="186"/>
      <c r="D48" s="186"/>
      <c r="E48" s="225"/>
      <c r="F48" s="189"/>
      <c r="G48" s="233"/>
      <c r="H48" s="71" t="s">
        <v>26</v>
      </c>
      <c r="I48" s="72" t="s">
        <v>17</v>
      </c>
      <c r="J48" s="61"/>
      <c r="K48" s="79">
        <v>90</v>
      </c>
      <c r="L48" s="79"/>
      <c r="M48" s="79">
        <f>K48</f>
        <v>90</v>
      </c>
      <c r="N48" s="79">
        <f>K48*0.1</f>
        <v>9</v>
      </c>
      <c r="O48" s="73">
        <v>0</v>
      </c>
      <c r="P48" s="34"/>
      <c r="Q48" s="69"/>
    </row>
    <row r="49" spans="2:17" ht="64.5" customHeight="1">
      <c r="B49" s="181"/>
      <c r="C49" s="187"/>
      <c r="D49" s="187"/>
      <c r="E49" s="226"/>
      <c r="F49" s="190"/>
      <c r="G49" s="234"/>
      <c r="H49" s="76" t="s">
        <v>154</v>
      </c>
      <c r="I49" s="77" t="s">
        <v>21</v>
      </c>
      <c r="J49" s="61"/>
      <c r="K49" s="73">
        <v>0</v>
      </c>
      <c r="L49" s="73"/>
      <c r="M49" s="73">
        <v>0</v>
      </c>
      <c r="N49" s="79">
        <v>0</v>
      </c>
      <c r="O49" s="73">
        <v>0</v>
      </c>
      <c r="P49" s="34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54.75" customHeight="1"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2:17" ht="35.25" customHeight="1">
      <c r="B53" s="212"/>
      <c r="C53" s="191" t="s">
        <v>129</v>
      </c>
      <c r="D53" s="191" t="s">
        <v>142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2:17" ht="110.25"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179</v>
      </c>
      <c r="C56" s="47" t="s">
        <v>46</v>
      </c>
      <c r="D56" s="58" t="s">
        <v>194</v>
      </c>
      <c r="E56" s="60"/>
      <c r="F56" s="60" t="s">
        <v>84</v>
      </c>
      <c r="G56" s="122" t="s">
        <v>175</v>
      </c>
      <c r="H56" s="73" t="s">
        <v>136</v>
      </c>
      <c r="I56" s="62" t="s">
        <v>137</v>
      </c>
      <c r="J56" s="35">
        <v>792</v>
      </c>
      <c r="K56" s="54">
        <v>14</v>
      </c>
      <c r="L56" s="54"/>
      <c r="M56" s="54">
        <v>11</v>
      </c>
      <c r="N56" s="64">
        <f>K56*0.35</f>
        <v>4.8999999999999995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8" t="s">
        <v>79</v>
      </c>
      <c r="C58" s="228"/>
      <c r="D58" s="229" t="s">
        <v>220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34</v>
      </c>
      <c r="O58" s="235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6"/>
      <c r="I59" s="236"/>
      <c r="J59" s="91"/>
      <c r="K59" s="12"/>
      <c r="L59" s="93" t="s">
        <v>28</v>
      </c>
      <c r="M59" s="12"/>
      <c r="N59" s="236" t="s">
        <v>82</v>
      </c>
      <c r="O59" s="23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F46:F49"/>
    <mergeCell ref="G46:G49"/>
    <mergeCell ref="B40:Q40"/>
    <mergeCell ref="B42:B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Q43:Q44"/>
    <mergeCell ref="E46:E49"/>
    <mergeCell ref="H43:H44"/>
    <mergeCell ref="I43:J43"/>
    <mergeCell ref="K43:M43"/>
    <mergeCell ref="N43:N44"/>
    <mergeCell ref="O43:O44"/>
    <mergeCell ref="B46:B49"/>
    <mergeCell ref="C46:C49"/>
    <mergeCell ref="D46:D49"/>
    <mergeCell ref="Q52:Q54"/>
    <mergeCell ref="C53:C54"/>
    <mergeCell ref="D53:D54"/>
    <mergeCell ref="E53:E54"/>
    <mergeCell ref="F53:F54"/>
    <mergeCell ref="O53:O54"/>
    <mergeCell ref="B52:B54"/>
    <mergeCell ref="C52:E52"/>
    <mergeCell ref="F52:G52"/>
    <mergeCell ref="H52:P52"/>
    <mergeCell ref="P53:P54"/>
    <mergeCell ref="B58:C58"/>
    <mergeCell ref="D58:J58"/>
    <mergeCell ref="N58:O58"/>
    <mergeCell ref="H59:I59"/>
    <mergeCell ref="N59:O59"/>
    <mergeCell ref="G53:G54"/>
    <mergeCell ref="H53:H54"/>
    <mergeCell ref="I53:J53"/>
    <mergeCell ref="K53:M53"/>
    <mergeCell ref="N53:N54"/>
    <mergeCell ref="G23:G27"/>
    <mergeCell ref="B23:B27"/>
    <mergeCell ref="C23:C27"/>
    <mergeCell ref="D23:D27"/>
    <mergeCell ref="E23:E27"/>
    <mergeCell ref="F23:F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90" zoomScaleSheetLayoutView="90" zoomScalePageLayoutView="0" workbookViewId="0" topLeftCell="C49">
      <selection activeCell="M57" sqref="M57"/>
    </sheetView>
  </sheetViews>
  <sheetFormatPr defaultColWidth="8.8515625" defaultRowHeight="12.75"/>
  <cols>
    <col min="1" max="1" width="4.00390625" style="1" customWidth="1"/>
    <col min="2" max="2" width="37.421875" style="1" customWidth="1"/>
    <col min="3" max="3" width="29.57421875" style="1" customWidth="1"/>
    <col min="4" max="4" width="17.7109375" style="1" customWidth="1"/>
    <col min="5" max="5" width="13.28125" style="1" customWidth="1"/>
    <col min="6" max="6" width="16.421875" style="1" customWidth="1"/>
    <col min="7" max="7" width="15.421875" style="1" customWidth="1"/>
    <col min="8" max="8" width="35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'Журавлик 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43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'Вишенка 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'Вишенка 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'Вишенка '!O5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116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6.7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13.2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6.25" customHeight="1">
      <c r="B23" s="179" t="s">
        <v>228</v>
      </c>
      <c r="C23" s="250" t="s">
        <v>174</v>
      </c>
      <c r="D23" s="185" t="s">
        <v>186</v>
      </c>
      <c r="E23" s="188"/>
      <c r="F23" s="188" t="s">
        <v>84</v>
      </c>
      <c r="G23" s="188" t="s">
        <v>206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0"/>
      <c r="C24" s="251"/>
      <c r="D24" s="186"/>
      <c r="E24" s="189"/>
      <c r="F24" s="189"/>
      <c r="G24" s="189"/>
      <c r="H24" s="42" t="s">
        <v>153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2:17" ht="51.75" customHeight="1">
      <c r="B25" s="180"/>
      <c r="C25" s="251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261"/>
      <c r="C26" s="258"/>
      <c r="D26" s="273"/>
      <c r="E26" s="261"/>
      <c r="F26" s="261"/>
      <c r="G26" s="261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62"/>
      <c r="C27" s="259"/>
      <c r="D27" s="274"/>
      <c r="E27" s="262"/>
      <c r="F27" s="262"/>
      <c r="G27" s="262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5.2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2.2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3.2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56" t="s">
        <v>230</v>
      </c>
      <c r="C34" s="57" t="s">
        <v>174</v>
      </c>
      <c r="D34" s="107" t="s">
        <v>138</v>
      </c>
      <c r="E34" s="41"/>
      <c r="F34" s="113" t="s">
        <v>84</v>
      </c>
      <c r="G34" s="122" t="s">
        <v>205</v>
      </c>
      <c r="H34" s="73" t="s">
        <v>24</v>
      </c>
      <c r="I34" s="62" t="s">
        <v>137</v>
      </c>
      <c r="J34" s="35">
        <v>792</v>
      </c>
      <c r="K34" s="54">
        <v>105</v>
      </c>
      <c r="L34" s="54"/>
      <c r="M34" s="54">
        <v>103</v>
      </c>
      <c r="N34" s="45">
        <f>K34*0.1</f>
        <v>10.5</v>
      </c>
      <c r="O34" s="34">
        <v>0</v>
      </c>
      <c r="P34" s="34"/>
      <c r="Q34" s="34"/>
    </row>
    <row r="35" spans="1:17" ht="15.75">
      <c r="A35" s="2"/>
      <c r="B35" s="65"/>
      <c r="C35" s="12"/>
      <c r="D35" s="270"/>
      <c r="E35" s="270"/>
      <c r="F35" s="270"/>
      <c r="G35" s="117"/>
      <c r="H35" s="15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7.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99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48</v>
      </c>
      <c r="C46" s="232" t="s">
        <v>224</v>
      </c>
      <c r="D46" s="185" t="s">
        <v>138</v>
      </c>
      <c r="E46" s="224" t="s">
        <v>140</v>
      </c>
      <c r="F46" s="188" t="s">
        <v>84</v>
      </c>
      <c r="G46" s="188" t="s">
        <v>206</v>
      </c>
      <c r="H46" s="70" t="s">
        <v>86</v>
      </c>
      <c r="I46" s="127" t="s">
        <v>17</v>
      </c>
      <c r="J46" s="75"/>
      <c r="K46" s="17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5"/>
      <c r="M46" s="75">
        <f>K46</f>
        <v>100</v>
      </c>
      <c r="N46" s="75">
        <f>K46*0.1</f>
        <v>10</v>
      </c>
      <c r="O46" s="75">
        <v>0</v>
      </c>
      <c r="P46" s="75"/>
      <c r="Q46" s="69"/>
    </row>
    <row r="47" spans="2:17" ht="17.25" customHeight="1">
      <c r="B47" s="180"/>
      <c r="C47" s="233"/>
      <c r="D47" s="186"/>
      <c r="E47" s="225"/>
      <c r="F47" s="189"/>
      <c r="G47" s="189"/>
      <c r="H47" s="76" t="s">
        <v>26</v>
      </c>
      <c r="I47" s="72" t="s">
        <v>17</v>
      </c>
      <c r="J47" s="61"/>
      <c r="K47" s="172">
        <v>90</v>
      </c>
      <c r="L47" s="78"/>
      <c r="M47" s="78">
        <f>K47</f>
        <v>90</v>
      </c>
      <c r="N47" s="78">
        <f>K47*0.1</f>
        <v>9</v>
      </c>
      <c r="O47" s="61">
        <v>0</v>
      </c>
      <c r="P47" s="61"/>
      <c r="Q47" s="69"/>
    </row>
    <row r="48" spans="2:17" ht="78.75" customHeight="1">
      <c r="B48" s="180"/>
      <c r="C48" s="233"/>
      <c r="D48" s="186"/>
      <c r="E48" s="225"/>
      <c r="F48" s="189"/>
      <c r="G48" s="189"/>
      <c r="H48" s="76" t="s">
        <v>20</v>
      </c>
      <c r="I48" s="110" t="s">
        <v>21</v>
      </c>
      <c r="J48" s="61"/>
      <c r="K48" s="173">
        <v>0</v>
      </c>
      <c r="L48" s="79"/>
      <c r="M48" s="79">
        <v>0</v>
      </c>
      <c r="N48" s="79"/>
      <c r="O48" s="73"/>
      <c r="P48" s="73"/>
      <c r="Q48" s="69"/>
    </row>
    <row r="49" spans="2:17" ht="30" customHeight="1">
      <c r="B49" s="181"/>
      <c r="C49" s="234"/>
      <c r="D49" s="187"/>
      <c r="E49" s="226"/>
      <c r="F49" s="190"/>
      <c r="G49" s="190"/>
      <c r="H49" s="71" t="s">
        <v>27</v>
      </c>
      <c r="I49" s="77" t="s">
        <v>21</v>
      </c>
      <c r="J49" s="61"/>
      <c r="K49" s="174">
        <v>0</v>
      </c>
      <c r="L49" s="73"/>
      <c r="M49" s="73">
        <f>K49</f>
        <v>0</v>
      </c>
      <c r="N49" s="79">
        <f>K49*0.1</f>
        <v>0</v>
      </c>
      <c r="O49" s="73">
        <v>0</v>
      </c>
      <c r="P49" s="73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7.5" customHeight="1"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2:17" ht="33.75" customHeight="1">
      <c r="B53" s="212"/>
      <c r="C53" s="191" t="s">
        <v>129</v>
      </c>
      <c r="D53" s="191" t="s">
        <v>142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2:17" ht="110.25"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48</v>
      </c>
      <c r="C56" s="104" t="s">
        <v>46</v>
      </c>
      <c r="D56" s="58" t="s">
        <v>193</v>
      </c>
      <c r="E56" s="60" t="s">
        <v>140</v>
      </c>
      <c r="F56" s="60" t="s">
        <v>84</v>
      </c>
      <c r="G56" s="59" t="s">
        <v>143</v>
      </c>
      <c r="H56" s="73" t="s">
        <v>136</v>
      </c>
      <c r="I56" s="62" t="s">
        <v>137</v>
      </c>
      <c r="J56" s="35">
        <v>792</v>
      </c>
      <c r="K56" s="54">
        <v>105</v>
      </c>
      <c r="L56" s="54"/>
      <c r="M56" s="54">
        <v>103</v>
      </c>
      <c r="N56" s="64">
        <f>K56*0.1</f>
        <v>10.5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8" t="s">
        <v>79</v>
      </c>
      <c r="C58" s="228"/>
      <c r="D58" s="229" t="s">
        <v>117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33</v>
      </c>
      <c r="O58" s="235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6"/>
      <c r="I59" s="236"/>
      <c r="J59" s="91"/>
      <c r="K59" s="12"/>
      <c r="L59" s="93" t="s">
        <v>28</v>
      </c>
      <c r="M59" s="12"/>
      <c r="N59" s="236" t="s">
        <v>82</v>
      </c>
      <c r="O59" s="23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23:B27"/>
    <mergeCell ref="C23:C27"/>
    <mergeCell ref="D23:D27"/>
    <mergeCell ref="E23:E27"/>
    <mergeCell ref="F23:F27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C30:E30"/>
    <mergeCell ref="F30:G30"/>
    <mergeCell ref="G23:G27"/>
    <mergeCell ref="B30:B32"/>
    <mergeCell ref="H30:P30"/>
    <mergeCell ref="Q30:Q32"/>
    <mergeCell ref="C31:C32"/>
    <mergeCell ref="D31:D32"/>
    <mergeCell ref="E31:E32"/>
    <mergeCell ref="F31:F32"/>
    <mergeCell ref="G31:G32"/>
    <mergeCell ref="H42:P42"/>
    <mergeCell ref="G46:G49"/>
    <mergeCell ref="B40:Q40"/>
    <mergeCell ref="B42:B44"/>
    <mergeCell ref="H31:H32"/>
    <mergeCell ref="I31:J31"/>
    <mergeCell ref="K31:M31"/>
    <mergeCell ref="N31:N32"/>
    <mergeCell ref="O31:O32"/>
    <mergeCell ref="P31:P32"/>
    <mergeCell ref="P43:P44"/>
    <mergeCell ref="D35:F35"/>
    <mergeCell ref="L37:N38"/>
    <mergeCell ref="O37:O38"/>
    <mergeCell ref="P37:P38"/>
    <mergeCell ref="E39:H39"/>
    <mergeCell ref="N43:N44"/>
    <mergeCell ref="O43:O44"/>
    <mergeCell ref="C42:E42"/>
    <mergeCell ref="F42:G42"/>
    <mergeCell ref="Q43:Q44"/>
    <mergeCell ref="E46:E49"/>
    <mergeCell ref="H43:H44"/>
    <mergeCell ref="I43:J43"/>
    <mergeCell ref="K43:M43"/>
    <mergeCell ref="C43:C44"/>
    <mergeCell ref="D43:D44"/>
    <mergeCell ref="E43:E44"/>
    <mergeCell ref="F43:F44"/>
    <mergeCell ref="G43:G44"/>
    <mergeCell ref="P53:P54"/>
    <mergeCell ref="Q52:Q54"/>
    <mergeCell ref="C53:C54"/>
    <mergeCell ref="D53:D54"/>
    <mergeCell ref="E53:E54"/>
    <mergeCell ref="F53:F54"/>
    <mergeCell ref="N58:O58"/>
    <mergeCell ref="H59:I59"/>
    <mergeCell ref="N59:O59"/>
    <mergeCell ref="G53:G54"/>
    <mergeCell ref="H53:H54"/>
    <mergeCell ref="I53:J53"/>
    <mergeCell ref="K53:M53"/>
    <mergeCell ref="N53:N54"/>
    <mergeCell ref="O53:O54"/>
    <mergeCell ref="B46:B49"/>
    <mergeCell ref="C46:C49"/>
    <mergeCell ref="D46:D49"/>
    <mergeCell ref="F46:F49"/>
    <mergeCell ref="B58:C58"/>
    <mergeCell ref="D58:J58"/>
    <mergeCell ref="B52:B54"/>
    <mergeCell ref="C52:E52"/>
    <mergeCell ref="F52:G52"/>
    <mergeCell ref="H52:P5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C52">
      <selection activeCell="M57" sqref="M57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31.8515625" style="1" customWidth="1"/>
    <col min="4" max="4" width="15.8515625" style="1" customWidth="1"/>
    <col min="5" max="5" width="12.421875" style="1" customWidth="1"/>
    <col min="6" max="6" width="17.00390625" style="1" customWidth="1"/>
    <col min="7" max="7" width="21.7109375" style="1" customWidth="1"/>
    <col min="8" max="8" width="37.421875" style="1" customWidth="1"/>
    <col min="9" max="9" width="11.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0" t="str">
        <f>Колосок!C2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21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tr">
        <f>Колосок!D3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tr">
        <f>Колосок!D4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Колосок!O5</f>
        <v>44896</v>
      </c>
      <c r="P5" s="21"/>
      <c r="Q5" s="12"/>
    </row>
    <row r="6" spans="1:17" ht="32.25" customHeight="1">
      <c r="A6" s="12"/>
      <c r="B6" s="205" t="s">
        <v>54</v>
      </c>
      <c r="C6" s="205"/>
      <c r="D6" s="205"/>
      <c r="E6" s="205"/>
      <c r="F6" s="18"/>
      <c r="G6" s="203" t="s">
        <v>111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1:17" ht="18" customHeight="1">
      <c r="A8" s="12"/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1:17" ht="33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1:17" ht="15.75">
      <c r="A16" s="12"/>
      <c r="B16" s="22" t="s">
        <v>58</v>
      </c>
      <c r="C16" s="12"/>
      <c r="D16" s="12"/>
      <c r="E16" s="131" t="s">
        <v>83</v>
      </c>
      <c r="F16" s="131"/>
      <c r="G16" s="13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97.5" customHeight="1">
      <c r="A19" s="12"/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1:17" ht="20.25" customHeight="1">
      <c r="A20" s="12"/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1:17" ht="96" customHeight="1">
      <c r="A21" s="12"/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31.5" customHeight="1">
      <c r="A23" s="12"/>
      <c r="B23" s="170" t="s">
        <v>228</v>
      </c>
      <c r="C23" s="240" t="s">
        <v>185</v>
      </c>
      <c r="D23" s="185" t="s">
        <v>189</v>
      </c>
      <c r="E23" s="188"/>
      <c r="F23" s="188" t="s">
        <v>84</v>
      </c>
      <c r="G23" s="188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42" customHeight="1">
      <c r="A24" s="12"/>
      <c r="B24" s="156"/>
      <c r="C24" s="255"/>
      <c r="D24" s="186"/>
      <c r="E24" s="189"/>
      <c r="F24" s="189"/>
      <c r="G24" s="189"/>
      <c r="H24" s="42" t="s">
        <v>153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1:17" ht="63" customHeight="1">
      <c r="A25" s="12"/>
      <c r="B25" s="156"/>
      <c r="C25" s="241"/>
      <c r="D25" s="186"/>
      <c r="E25" s="190"/>
      <c r="F25" s="189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1:17" ht="15.75" customHeight="1">
      <c r="A26" s="12"/>
      <c r="B26" s="275" t="s">
        <v>229</v>
      </c>
      <c r="C26" s="240" t="s">
        <v>185</v>
      </c>
      <c r="D26" s="185" t="s">
        <v>189</v>
      </c>
      <c r="E26" s="261"/>
      <c r="F26" s="278" t="s">
        <v>84</v>
      </c>
      <c r="G26" s="281" t="s">
        <v>144</v>
      </c>
      <c r="H26" s="42" t="s">
        <v>19</v>
      </c>
      <c r="I26" s="43" t="s">
        <v>17</v>
      </c>
      <c r="J26" s="35"/>
      <c r="K26" s="45">
        <v>90</v>
      </c>
      <c r="L26" s="45"/>
      <c r="M26" s="137">
        <v>90</v>
      </c>
      <c r="N26" s="45">
        <f>K26*0.1</f>
        <v>9</v>
      </c>
      <c r="O26" s="34">
        <v>0</v>
      </c>
      <c r="P26" s="34"/>
      <c r="Q26" s="33"/>
    </row>
    <row r="27" spans="1:17" ht="27" customHeight="1">
      <c r="A27" s="12"/>
      <c r="B27" s="276"/>
      <c r="C27" s="255"/>
      <c r="D27" s="186"/>
      <c r="E27" s="261"/>
      <c r="F27" s="279"/>
      <c r="G27" s="281"/>
      <c r="H27" s="138" t="s">
        <v>112</v>
      </c>
      <c r="I27" s="43" t="s">
        <v>17</v>
      </c>
      <c r="J27" s="35"/>
      <c r="K27" s="45">
        <v>0</v>
      </c>
      <c r="L27" s="45"/>
      <c r="M27" s="45">
        <v>0</v>
      </c>
      <c r="N27" s="45">
        <f>K27*0.1</f>
        <v>0</v>
      </c>
      <c r="O27" s="34">
        <v>0</v>
      </c>
      <c r="P27" s="34"/>
      <c r="Q27" s="33"/>
    </row>
    <row r="28" spans="1:17" ht="79.5" customHeight="1">
      <c r="A28" s="12"/>
      <c r="B28" s="277"/>
      <c r="C28" s="241"/>
      <c r="D28" s="187"/>
      <c r="E28" s="262"/>
      <c r="F28" s="280"/>
      <c r="G28" s="282"/>
      <c r="H28" s="47" t="s">
        <v>20</v>
      </c>
      <c r="I28" s="48" t="s">
        <v>21</v>
      </c>
      <c r="J28" s="49"/>
      <c r="K28" s="50">
        <v>0</v>
      </c>
      <c r="L28" s="50"/>
      <c r="M28" s="51">
        <v>0</v>
      </c>
      <c r="N28" s="52">
        <f>K28*0.01</f>
        <v>0</v>
      </c>
      <c r="O28" s="51">
        <f>K28-M28-N28</f>
        <v>0</v>
      </c>
      <c r="P28" s="34"/>
      <c r="Q28" s="15"/>
    </row>
    <row r="29" spans="1:17" ht="15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26.25" customHeight="1">
      <c r="A30" s="12"/>
      <c r="B30" s="31" t="s">
        <v>22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2"/>
    </row>
    <row r="31" spans="1:17" ht="66.75" customHeight="1">
      <c r="A31" s="12"/>
      <c r="B31" s="206" t="s">
        <v>60</v>
      </c>
      <c r="C31" s="197" t="s">
        <v>11</v>
      </c>
      <c r="D31" s="198"/>
      <c r="E31" s="199"/>
      <c r="F31" s="197" t="s">
        <v>61</v>
      </c>
      <c r="G31" s="199"/>
      <c r="H31" s="197" t="s">
        <v>23</v>
      </c>
      <c r="I31" s="198"/>
      <c r="J31" s="198"/>
      <c r="K31" s="198"/>
      <c r="L31" s="198"/>
      <c r="M31" s="198"/>
      <c r="N31" s="198"/>
      <c r="O31" s="198"/>
      <c r="P31" s="198"/>
      <c r="Q31" s="206" t="s">
        <v>73</v>
      </c>
    </row>
    <row r="32" spans="1:17" ht="34.5" customHeight="1">
      <c r="A32" s="12"/>
      <c r="B32" s="212"/>
      <c r="C32" s="191" t="s">
        <v>129</v>
      </c>
      <c r="D32" s="191" t="s">
        <v>142</v>
      </c>
      <c r="E32" s="191" t="s">
        <v>13</v>
      </c>
      <c r="F32" s="191" t="s">
        <v>131</v>
      </c>
      <c r="G32" s="191" t="s">
        <v>134</v>
      </c>
      <c r="H32" s="206" t="s">
        <v>62</v>
      </c>
      <c r="I32" s="197" t="s">
        <v>74</v>
      </c>
      <c r="J32" s="199"/>
      <c r="K32" s="216" t="s">
        <v>64</v>
      </c>
      <c r="L32" s="216"/>
      <c r="M32" s="216"/>
      <c r="N32" s="216" t="s">
        <v>65</v>
      </c>
      <c r="O32" s="217" t="s">
        <v>66</v>
      </c>
      <c r="P32" s="197" t="s">
        <v>67</v>
      </c>
      <c r="Q32" s="212"/>
    </row>
    <row r="33" spans="1:17" ht="99.75" customHeight="1">
      <c r="A33" s="12"/>
      <c r="B33" s="207"/>
      <c r="C33" s="192"/>
      <c r="D33" s="192"/>
      <c r="E33" s="192"/>
      <c r="F33" s="192"/>
      <c r="G33" s="192"/>
      <c r="H33" s="207"/>
      <c r="I33" s="35" t="s">
        <v>68</v>
      </c>
      <c r="J33" s="35" t="s">
        <v>69</v>
      </c>
      <c r="K33" s="35" t="s">
        <v>70</v>
      </c>
      <c r="L33" s="35" t="s">
        <v>71</v>
      </c>
      <c r="M33" s="35" t="s">
        <v>72</v>
      </c>
      <c r="N33" s="216"/>
      <c r="O33" s="217"/>
      <c r="P33" s="197"/>
      <c r="Q33" s="207"/>
    </row>
    <row r="34" spans="1:17" ht="18.75" customHeight="1">
      <c r="A34" s="12"/>
      <c r="B34" s="55">
        <v>1</v>
      </c>
      <c r="C34" s="38">
        <v>2</v>
      </c>
      <c r="D34" s="38">
        <v>3</v>
      </c>
      <c r="E34" s="39">
        <v>4</v>
      </c>
      <c r="F34" s="39">
        <v>5</v>
      </c>
      <c r="G34" s="39">
        <v>6</v>
      </c>
      <c r="H34" s="37">
        <v>7</v>
      </c>
      <c r="I34" s="40">
        <v>8</v>
      </c>
      <c r="J34" s="40">
        <v>9</v>
      </c>
      <c r="K34" s="40">
        <v>10</v>
      </c>
      <c r="L34" s="40">
        <v>11</v>
      </c>
      <c r="M34" s="40">
        <v>12</v>
      </c>
      <c r="N34" s="37">
        <v>13</v>
      </c>
      <c r="O34" s="37">
        <v>14</v>
      </c>
      <c r="P34" s="37">
        <v>15</v>
      </c>
      <c r="Q34" s="37">
        <v>16</v>
      </c>
    </row>
    <row r="35" spans="1:17" ht="56.25" customHeight="1">
      <c r="A35" s="12"/>
      <c r="B35" s="56" t="s">
        <v>228</v>
      </c>
      <c r="C35" s="154" t="s">
        <v>174</v>
      </c>
      <c r="D35" s="155" t="s">
        <v>138</v>
      </c>
      <c r="E35" s="59"/>
      <c r="F35" s="60" t="s">
        <v>84</v>
      </c>
      <c r="G35" s="59" t="s">
        <v>143</v>
      </c>
      <c r="H35" s="61" t="s">
        <v>24</v>
      </c>
      <c r="I35" s="62" t="s">
        <v>137</v>
      </c>
      <c r="J35" s="35">
        <v>792</v>
      </c>
      <c r="K35" s="54">
        <v>167</v>
      </c>
      <c r="L35" s="54"/>
      <c r="M35" s="54">
        <v>164</v>
      </c>
      <c r="N35" s="64">
        <f>K35*0.1</f>
        <v>16.7</v>
      </c>
      <c r="O35" s="54">
        <v>0</v>
      </c>
      <c r="P35" s="54"/>
      <c r="Q35" s="54"/>
    </row>
    <row r="36" spans="1:17" ht="42.75">
      <c r="A36" s="15"/>
      <c r="B36" s="56" t="s">
        <v>231</v>
      </c>
      <c r="C36" s="154" t="s">
        <v>174</v>
      </c>
      <c r="D36" s="155" t="s">
        <v>138</v>
      </c>
      <c r="E36" s="59"/>
      <c r="F36" s="60" t="s">
        <v>84</v>
      </c>
      <c r="G36" s="59" t="s">
        <v>178</v>
      </c>
      <c r="H36" s="61" t="s">
        <v>24</v>
      </c>
      <c r="I36" s="62" t="s">
        <v>137</v>
      </c>
      <c r="J36" s="35">
        <v>792</v>
      </c>
      <c r="K36" s="54">
        <v>8</v>
      </c>
      <c r="L36" s="54"/>
      <c r="M36" s="54">
        <v>8</v>
      </c>
      <c r="N36" s="64">
        <f>K36*0.1</f>
        <v>0.8</v>
      </c>
      <c r="O36" s="54">
        <v>0</v>
      </c>
      <c r="P36" s="54"/>
      <c r="Q36" s="54"/>
    </row>
    <row r="37" spans="1:17" ht="15.75">
      <c r="A37" s="15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1:17" ht="19.5" customHeight="1">
      <c r="A38" s="12"/>
      <c r="B38" s="26" t="s">
        <v>75</v>
      </c>
      <c r="C38" s="12"/>
      <c r="D38" s="12"/>
      <c r="E38" s="12"/>
      <c r="F38" s="12"/>
      <c r="G38" s="12"/>
      <c r="H38" s="12"/>
      <c r="I38" s="12"/>
      <c r="J38" s="12"/>
      <c r="K38" s="12"/>
      <c r="L38" s="221" t="s">
        <v>57</v>
      </c>
      <c r="M38" s="221"/>
      <c r="N38" s="222"/>
      <c r="O38" s="209" t="s">
        <v>169</v>
      </c>
      <c r="P38" s="223"/>
      <c r="Q38" s="27"/>
    </row>
    <row r="39" spans="1:17" ht="21.75" customHeight="1">
      <c r="A39" s="12"/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1"/>
      <c r="M39" s="221"/>
      <c r="N39" s="222"/>
      <c r="O39" s="210"/>
      <c r="P39" s="223"/>
      <c r="Q39" s="66"/>
    </row>
    <row r="40" spans="1:17" ht="14.25" customHeight="1">
      <c r="A40" s="12"/>
      <c r="B40" s="22" t="s">
        <v>58</v>
      </c>
      <c r="C40" s="12"/>
      <c r="D40" s="12"/>
      <c r="E40" s="218" t="s">
        <v>83</v>
      </c>
      <c r="F40" s="218"/>
      <c r="G40" s="218"/>
      <c r="H40" s="218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>
      <c r="A41" s="12"/>
      <c r="B41" s="211" t="s">
        <v>59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5.75">
      <c r="A42" s="12"/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1:17" ht="68.25" customHeight="1">
      <c r="A43" s="12"/>
      <c r="B43" s="206" t="s">
        <v>60</v>
      </c>
      <c r="C43" s="197" t="s">
        <v>11</v>
      </c>
      <c r="D43" s="198"/>
      <c r="E43" s="199"/>
      <c r="F43" s="219" t="s">
        <v>61</v>
      </c>
      <c r="G43" s="220"/>
      <c r="H43" s="197" t="s">
        <v>12</v>
      </c>
      <c r="I43" s="198"/>
      <c r="J43" s="198"/>
      <c r="K43" s="198"/>
      <c r="L43" s="198"/>
      <c r="M43" s="198"/>
      <c r="N43" s="198"/>
      <c r="O43" s="198"/>
      <c r="P43" s="199"/>
      <c r="Q43" s="32"/>
    </row>
    <row r="44" spans="1:17" ht="21.75" customHeight="1">
      <c r="A44" s="12"/>
      <c r="B44" s="212"/>
      <c r="C44" s="191" t="s">
        <v>129</v>
      </c>
      <c r="D44" s="191" t="s">
        <v>142</v>
      </c>
      <c r="E44" s="191" t="s">
        <v>13</v>
      </c>
      <c r="F44" s="191" t="s">
        <v>131</v>
      </c>
      <c r="G44" s="191" t="s">
        <v>134</v>
      </c>
      <c r="H44" s="206" t="s">
        <v>62</v>
      </c>
      <c r="I44" s="197" t="s">
        <v>74</v>
      </c>
      <c r="J44" s="199"/>
      <c r="K44" s="197" t="s">
        <v>64</v>
      </c>
      <c r="L44" s="198"/>
      <c r="M44" s="199"/>
      <c r="N44" s="206" t="s">
        <v>65</v>
      </c>
      <c r="O44" s="214" t="s">
        <v>66</v>
      </c>
      <c r="P44" s="206" t="s">
        <v>67</v>
      </c>
      <c r="Q44" s="227"/>
    </row>
    <row r="45" spans="1:17" ht="110.25">
      <c r="A45" s="12"/>
      <c r="B45" s="207"/>
      <c r="C45" s="192"/>
      <c r="D45" s="192"/>
      <c r="E45" s="192"/>
      <c r="F45" s="192"/>
      <c r="G45" s="192"/>
      <c r="H45" s="207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7"/>
      <c r="O45" s="215"/>
      <c r="P45" s="207"/>
      <c r="Q45" s="227"/>
    </row>
    <row r="46" spans="1:17" ht="15.75">
      <c r="A46" s="12"/>
      <c r="B46" s="37">
        <v>1</v>
      </c>
      <c r="C46" s="38">
        <v>2</v>
      </c>
      <c r="D46" s="3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1:17" ht="18" customHeight="1">
      <c r="A47" s="12"/>
      <c r="B47" s="179" t="s">
        <v>48</v>
      </c>
      <c r="C47" s="240" t="s">
        <v>46</v>
      </c>
      <c r="D47" s="185" t="s">
        <v>190</v>
      </c>
      <c r="E47" s="224"/>
      <c r="F47" s="188" t="s">
        <v>84</v>
      </c>
      <c r="G47" s="188" t="s">
        <v>143</v>
      </c>
      <c r="H47" s="70" t="s">
        <v>86</v>
      </c>
      <c r="I47" s="153" t="s">
        <v>17</v>
      </c>
      <c r="J47" s="75"/>
      <c r="K47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105"/>
      <c r="M47" s="105">
        <f>K47</f>
        <v>100</v>
      </c>
      <c r="N47" s="105">
        <f>K47*0.1</f>
        <v>10</v>
      </c>
      <c r="O47" s="105">
        <v>0</v>
      </c>
      <c r="P47" s="75"/>
      <c r="Q47" s="69"/>
    </row>
    <row r="48" spans="1:17" ht="31.5" customHeight="1">
      <c r="A48" s="12"/>
      <c r="B48" s="180"/>
      <c r="C48" s="255"/>
      <c r="D48" s="186"/>
      <c r="E48" s="225"/>
      <c r="F48" s="189"/>
      <c r="G48" s="189"/>
      <c r="H48" s="76" t="s">
        <v>27</v>
      </c>
      <c r="I48" s="77" t="s">
        <v>21</v>
      </c>
      <c r="J48" s="61"/>
      <c r="K48" s="54">
        <v>0</v>
      </c>
      <c r="L48" s="54"/>
      <c r="M48" s="54">
        <v>0</v>
      </c>
      <c r="N48" s="54">
        <v>0</v>
      </c>
      <c r="O48" s="54">
        <v>0</v>
      </c>
      <c r="P48" s="61"/>
      <c r="Q48" s="69"/>
    </row>
    <row r="49" spans="1:17" ht="22.5" customHeight="1">
      <c r="A49" s="12"/>
      <c r="B49" s="180"/>
      <c r="C49" s="255"/>
      <c r="D49" s="186"/>
      <c r="E49" s="225"/>
      <c r="F49" s="189"/>
      <c r="G49" s="189"/>
      <c r="H49" s="71" t="s">
        <v>26</v>
      </c>
      <c r="I49" s="72" t="s">
        <v>17</v>
      </c>
      <c r="J49" s="61"/>
      <c r="K49" s="45">
        <v>90</v>
      </c>
      <c r="L49" s="45"/>
      <c r="M49" s="137">
        <v>90</v>
      </c>
      <c r="N49" s="45">
        <f>K49*0.1</f>
        <v>9</v>
      </c>
      <c r="O49" s="34">
        <v>0</v>
      </c>
      <c r="P49" s="73"/>
      <c r="Q49" s="69"/>
    </row>
    <row r="50" spans="1:17" ht="81" customHeight="1">
      <c r="A50" s="12"/>
      <c r="B50" s="181"/>
      <c r="C50" s="241"/>
      <c r="D50" s="187"/>
      <c r="E50" s="226"/>
      <c r="F50" s="190"/>
      <c r="G50" s="190"/>
      <c r="H50" s="76" t="s">
        <v>20</v>
      </c>
      <c r="I50" s="77" t="s">
        <v>21</v>
      </c>
      <c r="J50" s="61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73"/>
      <c r="Q50" s="69"/>
    </row>
    <row r="51" spans="1:17" ht="15" customHeight="1">
      <c r="A51" s="12"/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2"/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1:17" ht="66" customHeight="1">
      <c r="A53" s="12"/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1:17" ht="24" customHeight="1">
      <c r="A54" s="12"/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06" t="s">
        <v>67</v>
      </c>
      <c r="Q54" s="212"/>
    </row>
    <row r="55" spans="1:17" ht="110.25">
      <c r="A55" s="12"/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07"/>
      <c r="Q55" s="207"/>
    </row>
    <row r="56" spans="1:17" ht="15.75">
      <c r="A56" s="12"/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1:17" ht="59.25" customHeight="1">
      <c r="A57" s="12"/>
      <c r="B57" s="56" t="s">
        <v>48</v>
      </c>
      <c r="C57" s="104" t="s">
        <v>46</v>
      </c>
      <c r="D57" s="58" t="s">
        <v>191</v>
      </c>
      <c r="E57" s="60"/>
      <c r="F57" s="60" t="s">
        <v>84</v>
      </c>
      <c r="G57" s="59" t="s">
        <v>143</v>
      </c>
      <c r="H57" s="73" t="s">
        <v>136</v>
      </c>
      <c r="I57" s="62" t="s">
        <v>137</v>
      </c>
      <c r="J57" s="35">
        <v>792</v>
      </c>
      <c r="K57" s="54">
        <v>167</v>
      </c>
      <c r="L57" s="54"/>
      <c r="M57" s="54">
        <v>164</v>
      </c>
      <c r="N57" s="64">
        <f>K57*0.1</f>
        <v>16.7</v>
      </c>
      <c r="O57" s="54">
        <v>0</v>
      </c>
      <c r="P57" s="54"/>
      <c r="Q57" s="84">
        <v>80</v>
      </c>
    </row>
    <row r="58" spans="1:17" ht="15.75">
      <c r="A58" s="12"/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1:17" ht="15.75">
      <c r="A59" s="12"/>
      <c r="B59" s="228" t="s">
        <v>79</v>
      </c>
      <c r="C59" s="228"/>
      <c r="D59" s="229" t="s">
        <v>113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45</v>
      </c>
      <c r="O59" s="235"/>
      <c r="P59" s="12"/>
      <c r="Q59" s="12"/>
    </row>
    <row r="60" spans="1:17" ht="33.75" customHeight="1">
      <c r="A60" s="12"/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1">
    <mergeCell ref="F23:F25"/>
    <mergeCell ref="F26:F28"/>
    <mergeCell ref="G23:G25"/>
    <mergeCell ref="G26:G28"/>
    <mergeCell ref="C26:C28"/>
    <mergeCell ref="C23:C25"/>
    <mergeCell ref="D23:D25"/>
    <mergeCell ref="D26:D28"/>
    <mergeCell ref="E23:E25"/>
    <mergeCell ref="E26:E28"/>
    <mergeCell ref="E20:E21"/>
    <mergeCell ref="F20:F21"/>
    <mergeCell ref="C20:C21"/>
    <mergeCell ref="C2:H2"/>
    <mergeCell ref="B6:E6"/>
    <mergeCell ref="G6:K6"/>
    <mergeCell ref="B7:G7"/>
    <mergeCell ref="H7:J7"/>
    <mergeCell ref="B8:D8"/>
    <mergeCell ref="D20:D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B31:B33"/>
    <mergeCell ref="C31:E31"/>
    <mergeCell ref="F31:G31"/>
    <mergeCell ref="B26:B28"/>
    <mergeCell ref="H31:P31"/>
    <mergeCell ref="Q31:Q33"/>
    <mergeCell ref="C32:C33"/>
    <mergeCell ref="D32:D33"/>
    <mergeCell ref="E32:E33"/>
    <mergeCell ref="F32:F33"/>
    <mergeCell ref="G32:G33"/>
    <mergeCell ref="H32:H33"/>
    <mergeCell ref="I32:J32"/>
    <mergeCell ref="K32:M32"/>
    <mergeCell ref="N32:N33"/>
    <mergeCell ref="O32:O33"/>
    <mergeCell ref="P32:P33"/>
    <mergeCell ref="L38:N39"/>
    <mergeCell ref="O38:O39"/>
    <mergeCell ref="P38:P39"/>
    <mergeCell ref="E40:H40"/>
    <mergeCell ref="F47:F50"/>
    <mergeCell ref="G47:G50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P44:P45"/>
    <mergeCell ref="Q44:Q45"/>
    <mergeCell ref="E47:E50"/>
    <mergeCell ref="H44:H45"/>
    <mergeCell ref="I44:J44"/>
    <mergeCell ref="K44:M44"/>
    <mergeCell ref="N44:N45"/>
    <mergeCell ref="O44:O45"/>
    <mergeCell ref="B47:B50"/>
    <mergeCell ref="C47:C50"/>
    <mergeCell ref="D47:D50"/>
    <mergeCell ref="Q53:Q55"/>
    <mergeCell ref="C54:C55"/>
    <mergeCell ref="D54:D55"/>
    <mergeCell ref="E54:E55"/>
    <mergeCell ref="F54:F55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90" zoomScaleSheetLayoutView="90" zoomScalePageLayoutView="0" workbookViewId="0" topLeftCell="A46">
      <selection activeCell="M34" sqref="M34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36.140625" style="1" customWidth="1"/>
    <col min="4" max="4" width="14.28125" style="1" customWidth="1"/>
    <col min="5" max="5" width="10.8515625" style="1" customWidth="1"/>
    <col min="6" max="6" width="13.57421875" style="1" customWidth="1"/>
    <col min="7" max="7" width="17.421875" style="1" customWidth="1"/>
    <col min="8" max="8" width="38.140625" style="1" customWidth="1"/>
    <col min="9" max="9" width="9.7109375" style="1" customWidth="1"/>
    <col min="10" max="10" width="6.7109375" style="1" customWidth="1"/>
    <col min="11" max="11" width="13.8515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28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3" customHeight="1">
      <c r="B6" s="205" t="s">
        <v>54</v>
      </c>
      <c r="C6" s="205"/>
      <c r="D6" s="205"/>
      <c r="E6" s="205"/>
      <c r="F6" s="18"/>
      <c r="G6" s="203" t="s">
        <v>89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14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6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9</v>
      </c>
      <c r="C16" s="12"/>
      <c r="D16" s="12"/>
      <c r="E16" s="67" t="s">
        <v>83</v>
      </c>
      <c r="F16" s="67"/>
      <c r="G16" s="6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2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35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99.7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20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30" customHeight="1">
      <c r="B23" s="179" t="s">
        <v>226</v>
      </c>
      <c r="C23" s="194" t="s">
        <v>174</v>
      </c>
      <c r="D23" s="185" t="s">
        <v>189</v>
      </c>
      <c r="E23" s="188"/>
      <c r="F23" s="188" t="s">
        <v>84</v>
      </c>
      <c r="G23" s="188" t="s">
        <v>181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2" customHeight="1">
      <c r="B24" s="180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4" customHeight="1">
      <c r="B25" s="180"/>
      <c r="C25" s="195"/>
      <c r="D25" s="186"/>
      <c r="E25" s="189"/>
      <c r="F25" s="189"/>
      <c r="G25" s="189"/>
      <c r="H25" s="42" t="s">
        <v>141</v>
      </c>
      <c r="I25" s="43" t="s">
        <v>17</v>
      </c>
      <c r="J25" s="35"/>
      <c r="K25" s="45">
        <v>0</v>
      </c>
      <c r="L25" s="45"/>
      <c r="M25" s="45">
        <v>0</v>
      </c>
      <c r="N25" s="34"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34">
        <f>K26*0.1</f>
        <v>9</v>
      </c>
      <c r="O26" s="34">
        <v>0</v>
      </c>
      <c r="P26" s="34"/>
      <c r="Q26" s="33"/>
    </row>
    <row r="27" spans="2:17" ht="78.75" customHeight="1">
      <c r="B27" s="181"/>
      <c r="C27" s="196"/>
      <c r="D27" s="187"/>
      <c r="E27" s="190"/>
      <c r="F27" s="190"/>
      <c r="G27" s="190"/>
      <c r="H27" s="47" t="s">
        <v>20</v>
      </c>
      <c r="I27" s="94" t="s">
        <v>21</v>
      </c>
      <c r="J27" s="95"/>
      <c r="K27" s="96">
        <v>0</v>
      </c>
      <c r="L27" s="96"/>
      <c r="M27" s="34">
        <v>0</v>
      </c>
      <c r="N27" s="34">
        <f>K27*0.1</f>
        <v>0</v>
      </c>
      <c r="O27" s="34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1.7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6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1.7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226</v>
      </c>
      <c r="C34" s="97" t="s">
        <v>174</v>
      </c>
      <c r="D34" s="58" t="s">
        <v>189</v>
      </c>
      <c r="E34" s="59"/>
      <c r="F34" s="60" t="s">
        <v>84</v>
      </c>
      <c r="G34" s="59" t="s">
        <v>181</v>
      </c>
      <c r="H34" s="61" t="s">
        <v>24</v>
      </c>
      <c r="I34" s="62" t="s">
        <v>137</v>
      </c>
      <c r="J34" s="35">
        <v>792</v>
      </c>
      <c r="K34" s="54">
        <v>16</v>
      </c>
      <c r="L34" s="54"/>
      <c r="M34" s="54">
        <v>11</v>
      </c>
      <c r="N34" s="64">
        <f>K34*0.35</f>
        <v>5.6</v>
      </c>
      <c r="O34" s="54">
        <v>0</v>
      </c>
      <c r="P34" s="54"/>
      <c r="Q34" s="54">
        <v>80</v>
      </c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53" t="s">
        <v>75</v>
      </c>
      <c r="C37" s="98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11" t="s">
        <v>85</v>
      </c>
      <c r="C38" s="98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9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4.7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6.2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237" t="s">
        <v>46</v>
      </c>
      <c r="D46" s="185" t="s">
        <v>189</v>
      </c>
      <c r="E46" s="224"/>
      <c r="F46" s="188" t="s">
        <v>84</v>
      </c>
      <c r="G46" s="188" t="s">
        <v>181</v>
      </c>
      <c r="H46" s="240" t="s">
        <v>86</v>
      </c>
      <c r="I46" s="242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4.5" customHeight="1">
      <c r="B47" s="180"/>
      <c r="C47" s="238"/>
      <c r="D47" s="186"/>
      <c r="E47" s="225"/>
      <c r="F47" s="189"/>
      <c r="G47" s="189"/>
      <c r="H47" s="241"/>
      <c r="I47" s="243"/>
      <c r="J47" s="207"/>
      <c r="K47" s="207"/>
      <c r="L47" s="207"/>
      <c r="M47" s="207"/>
      <c r="N47" s="207"/>
      <c r="O47" s="207"/>
      <c r="P47" s="207"/>
      <c r="Q47" s="69"/>
    </row>
    <row r="48" spans="2:17" ht="18.75" customHeight="1">
      <c r="B48" s="180"/>
      <c r="C48" s="238"/>
      <c r="D48" s="186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6.75" customHeight="1">
      <c r="B49" s="180"/>
      <c r="C49" s="238"/>
      <c r="D49" s="186"/>
      <c r="E49" s="225"/>
      <c r="F49" s="189"/>
      <c r="G49" s="189"/>
      <c r="H49" s="47" t="s">
        <v>161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8.5" customHeight="1">
      <c r="B50" s="181"/>
      <c r="C50" s="239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8.7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33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02" customHeight="1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2.75" customHeight="1">
      <c r="B57" s="56" t="s">
        <v>179</v>
      </c>
      <c r="C57" s="59" t="s">
        <v>46</v>
      </c>
      <c r="D57" s="58" t="s">
        <v>189</v>
      </c>
      <c r="E57" s="60"/>
      <c r="F57" s="60" t="s">
        <v>84</v>
      </c>
      <c r="G57" s="59" t="s">
        <v>181</v>
      </c>
      <c r="H57" s="73" t="s">
        <v>136</v>
      </c>
      <c r="I57" s="62" t="s">
        <v>137</v>
      </c>
      <c r="J57" s="35">
        <v>792</v>
      </c>
      <c r="K57" s="54">
        <v>16</v>
      </c>
      <c r="L57" s="54"/>
      <c r="M57" s="54">
        <v>11</v>
      </c>
      <c r="N57" s="64">
        <f>K57*0.35</f>
        <v>5.6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90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91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O31:O32"/>
    <mergeCell ref="G31:G32"/>
    <mergeCell ref="D35:F35"/>
    <mergeCell ref="L37:N38"/>
    <mergeCell ref="O37:O38"/>
    <mergeCell ref="P37:P38"/>
    <mergeCell ref="E39:H39"/>
    <mergeCell ref="B40:Q40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N54:N55"/>
    <mergeCell ref="O54:O55"/>
    <mergeCell ref="B53:B55"/>
    <mergeCell ref="C53:E53"/>
    <mergeCell ref="F53:G53"/>
    <mergeCell ref="H53:P53"/>
    <mergeCell ref="P54:P55"/>
    <mergeCell ref="G23:G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B46:B50"/>
    <mergeCell ref="C46:C50"/>
    <mergeCell ref="D46:D50"/>
    <mergeCell ref="F46:F50"/>
    <mergeCell ref="G46:G50"/>
    <mergeCell ref="B23:B27"/>
    <mergeCell ref="C23:C27"/>
    <mergeCell ref="D23:D27"/>
    <mergeCell ref="E23:E27"/>
    <mergeCell ref="F23:F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50">
      <selection activeCell="B34" sqref="B34"/>
    </sheetView>
  </sheetViews>
  <sheetFormatPr defaultColWidth="8.8515625" defaultRowHeight="12.75"/>
  <cols>
    <col min="1" max="1" width="4.00390625" style="1" customWidth="1"/>
    <col min="2" max="2" width="38.57421875" style="1" customWidth="1"/>
    <col min="3" max="3" width="30.7109375" style="1" customWidth="1"/>
    <col min="4" max="4" width="19.421875" style="1" customWidth="1"/>
    <col min="5" max="5" width="17.140625" style="1" customWidth="1"/>
    <col min="6" max="6" width="14.57421875" style="1" customWidth="1"/>
    <col min="7" max="7" width="17.140625" style="1" customWidth="1"/>
    <col min="8" max="8" width="37.28125" style="1" customWidth="1"/>
    <col min="9" max="9" width="11.57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'Алые паруса'!C2:H2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35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'Алые паруса'!D3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'Алые паруса'!D4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'Алые паруса'!O5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109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30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0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31" t="s">
        <v>83</v>
      </c>
      <c r="F16" s="131"/>
      <c r="G16" s="13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238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32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79" t="s">
        <v>232</v>
      </c>
      <c r="C23" s="240" t="s">
        <v>233</v>
      </c>
      <c r="D23" s="185" t="s">
        <v>148</v>
      </c>
      <c r="E23" s="188" t="s">
        <v>243</v>
      </c>
      <c r="F23" s="188" t="s">
        <v>84</v>
      </c>
      <c r="G23" s="188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51" customHeight="1">
      <c r="B24" s="180"/>
      <c r="C24" s="255"/>
      <c r="D24" s="186"/>
      <c r="E24" s="189"/>
      <c r="F24" s="189"/>
      <c r="G24" s="189"/>
      <c r="H24" s="42" t="s">
        <v>18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43.5" customHeight="1">
      <c r="B25" s="180"/>
      <c r="C25" s="255"/>
      <c r="D25" s="186"/>
      <c r="E25" s="189"/>
      <c r="F25" s="189"/>
      <c r="G25" s="189"/>
      <c r="H25" s="42" t="s">
        <v>151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180"/>
      <c r="C26" s="25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8" customHeight="1">
      <c r="B27" s="181"/>
      <c r="C27" s="241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 hidden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6" customHeight="1">
      <c r="B31" s="212"/>
      <c r="C31" s="191" t="s">
        <v>129</v>
      </c>
      <c r="D31" s="191" t="s">
        <v>142</v>
      </c>
      <c r="E31" s="191" t="s">
        <v>238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5.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9">
        <v>2</v>
      </c>
      <c r="D33" s="39">
        <v>3</v>
      </c>
      <c r="E33" s="39">
        <v>4</v>
      </c>
      <c r="F33" s="39">
        <v>5</v>
      </c>
      <c r="G33" s="39">
        <v>6</v>
      </c>
      <c r="H33" s="55">
        <v>7</v>
      </c>
      <c r="I33" s="124">
        <v>8</v>
      </c>
      <c r="J33" s="124">
        <v>9</v>
      </c>
      <c r="K33" s="124">
        <v>10</v>
      </c>
      <c r="L33" s="124">
        <v>11</v>
      </c>
      <c r="M33" s="124">
        <v>12</v>
      </c>
      <c r="N33" s="55">
        <v>13</v>
      </c>
      <c r="O33" s="55">
        <v>14</v>
      </c>
      <c r="P33" s="55">
        <v>15</v>
      </c>
      <c r="Q33" s="55">
        <v>16</v>
      </c>
    </row>
    <row r="34" spans="2:17" ht="60.75" customHeight="1">
      <c r="B34" s="56" t="s">
        <v>232</v>
      </c>
      <c r="C34" s="104" t="s">
        <v>233</v>
      </c>
      <c r="D34" s="58" t="s">
        <v>147</v>
      </c>
      <c r="E34" s="59" t="s">
        <v>243</v>
      </c>
      <c r="F34" s="60" t="s">
        <v>84</v>
      </c>
      <c r="G34" s="60" t="s">
        <v>143</v>
      </c>
      <c r="H34" s="61" t="s">
        <v>24</v>
      </c>
      <c r="I34" s="62" t="s">
        <v>137</v>
      </c>
      <c r="J34" s="35">
        <v>792</v>
      </c>
      <c r="K34" s="54">
        <v>26</v>
      </c>
      <c r="L34" s="54"/>
      <c r="M34" s="54">
        <v>24</v>
      </c>
      <c r="N34" s="64">
        <f>K34*0.1</f>
        <v>2.6</v>
      </c>
      <c r="O34" s="54">
        <v>0</v>
      </c>
      <c r="P34" s="54"/>
      <c r="Q34" s="54"/>
    </row>
    <row r="35" spans="1:17" ht="30" customHeight="1">
      <c r="A35" s="2"/>
      <c r="B35" s="65"/>
      <c r="C35" s="12"/>
      <c r="D35" s="270"/>
      <c r="E35" s="270"/>
      <c r="F35" s="270"/>
      <c r="G35" s="117"/>
      <c r="H35" s="15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79.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32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234</v>
      </c>
      <c r="C46" s="240" t="s">
        <v>235</v>
      </c>
      <c r="D46" s="185" t="s">
        <v>201</v>
      </c>
      <c r="E46" s="224"/>
      <c r="F46" s="188" t="s">
        <v>84</v>
      </c>
      <c r="G46" s="188" t="s">
        <v>143</v>
      </c>
      <c r="H46" s="70" t="s">
        <v>86</v>
      </c>
      <c r="I46" s="72" t="s">
        <v>17</v>
      </c>
      <c r="J46" s="75"/>
      <c r="K46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75"/>
      <c r="Q46" s="69"/>
    </row>
    <row r="47" spans="2:17" ht="15" customHeight="1">
      <c r="B47" s="180"/>
      <c r="C47" s="255"/>
      <c r="D47" s="186"/>
      <c r="E47" s="225"/>
      <c r="F47" s="189"/>
      <c r="G47" s="189"/>
      <c r="H47" s="182" t="s">
        <v>26</v>
      </c>
      <c r="I47" s="182" t="s">
        <v>17</v>
      </c>
      <c r="J47" s="237"/>
      <c r="K47" s="206">
        <v>90</v>
      </c>
      <c r="L47" s="206"/>
      <c r="M47" s="206">
        <v>90</v>
      </c>
      <c r="N47" s="206">
        <f>K47*0.1</f>
        <v>9</v>
      </c>
      <c r="O47" s="206">
        <v>0</v>
      </c>
      <c r="P47" s="237"/>
      <c r="Q47" s="69"/>
    </row>
    <row r="48" spans="2:17" ht="6" customHeight="1">
      <c r="B48" s="180"/>
      <c r="C48" s="255"/>
      <c r="D48" s="186"/>
      <c r="E48" s="225"/>
      <c r="F48" s="189"/>
      <c r="G48" s="189"/>
      <c r="H48" s="184"/>
      <c r="I48" s="184"/>
      <c r="J48" s="239"/>
      <c r="K48" s="207"/>
      <c r="L48" s="207"/>
      <c r="M48" s="207"/>
      <c r="N48" s="207">
        <f>K48*0.1</f>
        <v>0</v>
      </c>
      <c r="O48" s="207"/>
      <c r="P48" s="239"/>
      <c r="Q48" s="69"/>
    </row>
    <row r="49" spans="2:17" ht="78.75" customHeight="1">
      <c r="B49" s="180"/>
      <c r="C49" s="255"/>
      <c r="D49" s="186"/>
      <c r="E49" s="225"/>
      <c r="F49" s="189"/>
      <c r="G49" s="189"/>
      <c r="H49" s="76" t="s">
        <v>20</v>
      </c>
      <c r="I49" s="77" t="s">
        <v>21</v>
      </c>
      <c r="J49" s="61"/>
      <c r="K49" s="45">
        <v>0</v>
      </c>
      <c r="L49" s="45"/>
      <c r="M49" s="45">
        <v>0</v>
      </c>
      <c r="N49" s="45">
        <v>0</v>
      </c>
      <c r="O49" s="34">
        <v>0</v>
      </c>
      <c r="P49" s="73"/>
      <c r="Q49" s="69"/>
    </row>
    <row r="50" spans="2:17" ht="27.75" customHeight="1">
      <c r="B50" s="181"/>
      <c r="C50" s="241"/>
      <c r="D50" s="187"/>
      <c r="E50" s="226"/>
      <c r="F50" s="190"/>
      <c r="G50" s="190"/>
      <c r="H50" s="71" t="s">
        <v>27</v>
      </c>
      <c r="I50" s="77" t="s">
        <v>21</v>
      </c>
      <c r="J50" s="61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73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1.75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36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33.5" customHeight="1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4">
        <v>2</v>
      </c>
      <c r="D56" s="44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7" customHeight="1">
      <c r="B57" s="56" t="s">
        <v>234</v>
      </c>
      <c r="C57" s="47" t="s">
        <v>235</v>
      </c>
      <c r="D57" s="58" t="s">
        <v>186</v>
      </c>
      <c r="E57" s="60"/>
      <c r="F57" s="60" t="s">
        <v>84</v>
      </c>
      <c r="G57" s="83" t="s">
        <v>143</v>
      </c>
      <c r="H57" s="73" t="s">
        <v>152</v>
      </c>
      <c r="I57" s="62" t="s">
        <v>137</v>
      </c>
      <c r="J57" s="35">
        <v>792</v>
      </c>
      <c r="K57" s="34">
        <v>26</v>
      </c>
      <c r="L57" s="34"/>
      <c r="M57" s="34">
        <v>24</v>
      </c>
      <c r="N57" s="64">
        <f>K57*0.1</f>
        <v>2.6</v>
      </c>
      <c r="O57" s="34">
        <v>0</v>
      </c>
      <c r="P57" s="34"/>
      <c r="Q57" s="139">
        <v>80</v>
      </c>
    </row>
    <row r="58" spans="2:17" ht="9.75" customHeight="1">
      <c r="B58" s="85"/>
      <c r="C58" s="80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110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32</v>
      </c>
      <c r="O59" s="235"/>
      <c r="P59" s="12"/>
      <c r="Q59" s="12"/>
    </row>
    <row r="60" spans="2:17" ht="24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59:C59"/>
    <mergeCell ref="D59:J59"/>
    <mergeCell ref="B53:B55"/>
    <mergeCell ref="C53:E53"/>
    <mergeCell ref="F53:G53"/>
    <mergeCell ref="N59:O59"/>
    <mergeCell ref="G43:G44"/>
    <mergeCell ref="H60:I60"/>
    <mergeCell ref="N60:O60"/>
    <mergeCell ref="G54:G55"/>
    <mergeCell ref="H54:H55"/>
    <mergeCell ref="I54:J54"/>
    <mergeCell ref="K54:M54"/>
    <mergeCell ref="N54:N55"/>
    <mergeCell ref="O54:O55"/>
    <mergeCell ref="H53:P53"/>
    <mergeCell ref="P54:P55"/>
    <mergeCell ref="Q53:Q55"/>
    <mergeCell ref="C54:C55"/>
    <mergeCell ref="D54:D55"/>
    <mergeCell ref="E54:E55"/>
    <mergeCell ref="F54:F55"/>
    <mergeCell ref="Q43:Q44"/>
    <mergeCell ref="E46:E50"/>
    <mergeCell ref="H43:H44"/>
    <mergeCell ref="I43:J43"/>
    <mergeCell ref="K43:M43"/>
    <mergeCell ref="B42:B44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N31:N32"/>
    <mergeCell ref="O31:O32"/>
    <mergeCell ref="P31:P32"/>
    <mergeCell ref="P43:P44"/>
    <mergeCell ref="D35:F35"/>
    <mergeCell ref="L37:N38"/>
    <mergeCell ref="O37:O38"/>
    <mergeCell ref="P37:P38"/>
    <mergeCell ref="E39:H39"/>
    <mergeCell ref="B40:Q40"/>
    <mergeCell ref="H30:P30"/>
    <mergeCell ref="Q30:Q32"/>
    <mergeCell ref="C31:C32"/>
    <mergeCell ref="D31:D32"/>
    <mergeCell ref="E31:E32"/>
    <mergeCell ref="G31:G32"/>
    <mergeCell ref="H31:H32"/>
    <mergeCell ref="I31:J31"/>
    <mergeCell ref="K31:M31"/>
    <mergeCell ref="E20:E21"/>
    <mergeCell ref="F20:F21"/>
    <mergeCell ref="F23:F27"/>
    <mergeCell ref="G23:G27"/>
    <mergeCell ref="C20:C21"/>
    <mergeCell ref="D20:D21"/>
    <mergeCell ref="B30:B32"/>
    <mergeCell ref="C30:E30"/>
    <mergeCell ref="F30:G30"/>
    <mergeCell ref="B23:B27"/>
    <mergeCell ref="C23:C27"/>
    <mergeCell ref="D23:D27"/>
    <mergeCell ref="E23:E27"/>
    <mergeCell ref="F31:F32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L47:L48"/>
    <mergeCell ref="M47:M48"/>
    <mergeCell ref="N47:N48"/>
    <mergeCell ref="H47:H48"/>
    <mergeCell ref="C2:H2"/>
    <mergeCell ref="B6:E6"/>
    <mergeCell ref="G6:K6"/>
    <mergeCell ref="B7:G7"/>
    <mergeCell ref="H7:J7"/>
    <mergeCell ref="B8:D8"/>
    <mergeCell ref="O47:O48"/>
    <mergeCell ref="P47:P48"/>
    <mergeCell ref="B46:B50"/>
    <mergeCell ref="C46:C50"/>
    <mergeCell ref="D46:D50"/>
    <mergeCell ref="F46:F50"/>
    <mergeCell ref="G46:G50"/>
    <mergeCell ref="I47:I48"/>
    <mergeCell ref="J47:J48"/>
    <mergeCell ref="K47:K4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5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view="pageBreakPreview" zoomScale="79" zoomScaleSheetLayoutView="79" zoomScalePageLayoutView="0" workbookViewId="0" topLeftCell="C28">
      <selection activeCell="M34" sqref="M34:M36"/>
    </sheetView>
  </sheetViews>
  <sheetFormatPr defaultColWidth="8.8515625" defaultRowHeight="12.75"/>
  <cols>
    <col min="1" max="1" width="4.00390625" style="1" customWidth="1"/>
    <col min="2" max="2" width="39.140625" style="1" customWidth="1"/>
    <col min="3" max="3" width="36.140625" style="1" customWidth="1"/>
    <col min="4" max="4" width="18.57421875" style="1" customWidth="1"/>
    <col min="5" max="5" width="10.140625" style="1" customWidth="1"/>
    <col min="6" max="6" width="11.8515625" style="1" customWidth="1"/>
    <col min="7" max="7" width="19.8515625" style="1" customWidth="1"/>
    <col min="8" max="8" width="38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'Ивушка 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36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'Ивушка 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'Ивушка 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'Ивушка '!O5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107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32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33" t="s">
        <v>83</v>
      </c>
      <c r="F16" s="133"/>
      <c r="G16" s="13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45.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51.75" customHeight="1">
      <c r="B23" s="168" t="s">
        <v>176</v>
      </c>
      <c r="C23" s="141" t="s">
        <v>185</v>
      </c>
      <c r="D23" s="141" t="s">
        <v>15</v>
      </c>
      <c r="E23" s="60"/>
      <c r="F23" s="60" t="s">
        <v>84</v>
      </c>
      <c r="G23" s="113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51" customHeight="1">
      <c r="B24" s="170" t="s">
        <v>230</v>
      </c>
      <c r="C24" s="185" t="s">
        <v>174</v>
      </c>
      <c r="D24" s="185" t="s">
        <v>180</v>
      </c>
      <c r="E24" s="188"/>
      <c r="F24" s="188" t="s">
        <v>84</v>
      </c>
      <c r="G24" s="188" t="s">
        <v>143</v>
      </c>
      <c r="H24" s="42" t="s">
        <v>141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39" customHeight="1">
      <c r="B25" s="169"/>
      <c r="C25" s="187"/>
      <c r="D25" s="186"/>
      <c r="E25" s="189"/>
      <c r="F25" s="189"/>
      <c r="G25" s="189"/>
      <c r="H25" s="42" t="s">
        <v>139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283" t="s">
        <v>231</v>
      </c>
      <c r="C26" s="185" t="s">
        <v>174</v>
      </c>
      <c r="D26" s="185" t="s">
        <v>180</v>
      </c>
      <c r="E26" s="285"/>
      <c r="F26" s="188" t="s">
        <v>84</v>
      </c>
      <c r="G26" s="188" t="s">
        <v>178</v>
      </c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84"/>
      <c r="C27" s="187"/>
      <c r="D27" s="187"/>
      <c r="E27" s="262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3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32.7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115" t="s">
        <v>176</v>
      </c>
      <c r="C34" s="141" t="s">
        <v>185</v>
      </c>
      <c r="D34" s="46" t="s">
        <v>15</v>
      </c>
      <c r="E34" s="113"/>
      <c r="F34" s="113" t="s">
        <v>84</v>
      </c>
      <c r="G34" s="113" t="s">
        <v>143</v>
      </c>
      <c r="H34" s="73" t="s">
        <v>24</v>
      </c>
      <c r="I34" s="62" t="s">
        <v>25</v>
      </c>
      <c r="J34" s="35">
        <v>792</v>
      </c>
      <c r="K34" s="54">
        <v>22</v>
      </c>
      <c r="L34" s="54"/>
      <c r="M34" s="54">
        <v>21</v>
      </c>
      <c r="N34" s="45">
        <f>K34*0.35</f>
        <v>7.699999999999999</v>
      </c>
      <c r="O34" s="34">
        <v>0</v>
      </c>
      <c r="P34" s="34"/>
      <c r="Q34" s="34"/>
    </row>
    <row r="35" spans="2:17" ht="74.25" customHeight="1">
      <c r="B35" s="56" t="s">
        <v>231</v>
      </c>
      <c r="C35" s="141" t="s">
        <v>185</v>
      </c>
      <c r="D35" s="113" t="s">
        <v>147</v>
      </c>
      <c r="E35" s="113"/>
      <c r="F35" s="113" t="s">
        <v>84</v>
      </c>
      <c r="G35" s="113" t="s">
        <v>178</v>
      </c>
      <c r="H35" s="73" t="s">
        <v>24</v>
      </c>
      <c r="I35" s="62" t="s">
        <v>25</v>
      </c>
      <c r="J35" s="35">
        <v>792</v>
      </c>
      <c r="K35" s="54">
        <v>1</v>
      </c>
      <c r="L35" s="54"/>
      <c r="M35" s="132">
        <v>1</v>
      </c>
      <c r="N35" s="45">
        <f>K35*0.1</f>
        <v>0.1</v>
      </c>
      <c r="O35" s="132">
        <v>1</v>
      </c>
      <c r="P35" s="132"/>
      <c r="Q35" s="132"/>
    </row>
    <row r="36" spans="2:17" ht="54" customHeight="1">
      <c r="B36" s="56" t="s">
        <v>230</v>
      </c>
      <c r="C36" s="141" t="s">
        <v>185</v>
      </c>
      <c r="D36" s="113" t="s">
        <v>147</v>
      </c>
      <c r="E36" s="60"/>
      <c r="F36" s="113" t="s">
        <v>84</v>
      </c>
      <c r="G36" s="113" t="s">
        <v>205</v>
      </c>
      <c r="H36" s="134" t="s">
        <v>24</v>
      </c>
      <c r="I36" s="142" t="s">
        <v>25</v>
      </c>
      <c r="J36" s="36">
        <v>792</v>
      </c>
      <c r="K36" s="132">
        <v>116</v>
      </c>
      <c r="L36" s="132"/>
      <c r="M36" s="54">
        <v>112</v>
      </c>
      <c r="N36" s="45">
        <f>K36*0.1</f>
        <v>11.600000000000001</v>
      </c>
      <c r="O36" s="54">
        <v>0</v>
      </c>
      <c r="P36" s="54"/>
      <c r="Q36" s="54"/>
    </row>
    <row r="37" spans="2:17" ht="0.75" customHeight="1">
      <c r="B37" s="56" t="s">
        <v>145</v>
      </c>
      <c r="C37" s="57" t="s">
        <v>14</v>
      </c>
      <c r="D37" s="58" t="s">
        <v>150</v>
      </c>
      <c r="E37" s="59"/>
      <c r="F37" s="60" t="s">
        <v>84</v>
      </c>
      <c r="G37" s="60" t="s">
        <v>149</v>
      </c>
      <c r="H37" s="61" t="s">
        <v>24</v>
      </c>
      <c r="I37" s="62" t="s">
        <v>25</v>
      </c>
      <c r="J37" s="35">
        <v>792</v>
      </c>
      <c r="K37" s="54"/>
      <c r="L37" s="54"/>
      <c r="M37" s="54"/>
      <c r="N37" s="64">
        <f>K37*0.1</f>
        <v>0</v>
      </c>
      <c r="O37" s="54">
        <v>0</v>
      </c>
      <c r="P37" s="54"/>
      <c r="Q37" s="54"/>
    </row>
    <row r="38" spans="1:17" ht="15.75">
      <c r="A38" s="2"/>
      <c r="B38" s="65"/>
      <c r="C38" s="12"/>
      <c r="D38" s="200"/>
      <c r="E38" s="200"/>
      <c r="F38" s="200"/>
      <c r="G38" s="117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.75">
      <c r="A39" s="2"/>
      <c r="B39" s="65"/>
      <c r="C39" s="16" t="s">
        <v>6</v>
      </c>
      <c r="D39" s="7">
        <v>2</v>
      </c>
      <c r="E39" s="12"/>
      <c r="F39" s="12"/>
      <c r="G39" s="117"/>
      <c r="H39" s="12"/>
      <c r="I39" s="12"/>
      <c r="J39" s="12"/>
      <c r="K39" s="12"/>
      <c r="L39" s="12"/>
      <c r="M39" s="15"/>
      <c r="N39" s="15"/>
      <c r="O39" s="12"/>
      <c r="P39" s="12"/>
      <c r="Q39" s="15"/>
    </row>
    <row r="40" spans="2:17" ht="19.5" customHeight="1">
      <c r="B40" s="26" t="s">
        <v>75</v>
      </c>
      <c r="C40" s="12"/>
      <c r="D40" s="12"/>
      <c r="E40" s="12"/>
      <c r="F40" s="12"/>
      <c r="G40" s="12"/>
      <c r="H40" s="12"/>
      <c r="I40" s="12"/>
      <c r="J40" s="12"/>
      <c r="K40" s="12"/>
      <c r="L40" s="221" t="s">
        <v>57</v>
      </c>
      <c r="M40" s="221"/>
      <c r="N40" s="222"/>
      <c r="O40" s="209" t="s">
        <v>169</v>
      </c>
      <c r="P40" s="223"/>
      <c r="Q40" s="27"/>
    </row>
    <row r="41" spans="2:17" ht="24.75" customHeight="1">
      <c r="B41" s="8" t="s">
        <v>85</v>
      </c>
      <c r="C41" s="12"/>
      <c r="D41" s="12"/>
      <c r="E41" s="12"/>
      <c r="F41" s="12"/>
      <c r="G41" s="12"/>
      <c r="H41" s="12"/>
      <c r="I41" s="12"/>
      <c r="J41" s="12"/>
      <c r="K41" s="12"/>
      <c r="L41" s="221"/>
      <c r="M41" s="221"/>
      <c r="N41" s="222"/>
      <c r="O41" s="210"/>
      <c r="P41" s="223"/>
      <c r="Q41" s="66"/>
    </row>
    <row r="42" spans="2:17" ht="14.25" customHeight="1">
      <c r="B42" s="22" t="s">
        <v>58</v>
      </c>
      <c r="C42" s="12"/>
      <c r="D42" s="12"/>
      <c r="E42" s="218" t="s">
        <v>83</v>
      </c>
      <c r="F42" s="218"/>
      <c r="G42" s="218"/>
      <c r="H42" s="218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" customHeight="1">
      <c r="B43" s="211" t="s">
        <v>59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2:17" ht="15.75">
      <c r="B44" s="68" t="s">
        <v>76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5"/>
    </row>
    <row r="45" spans="2:17" ht="102" customHeight="1">
      <c r="B45" s="206" t="s">
        <v>60</v>
      </c>
      <c r="C45" s="197" t="s">
        <v>11</v>
      </c>
      <c r="D45" s="198"/>
      <c r="E45" s="199"/>
      <c r="F45" s="219" t="s">
        <v>61</v>
      </c>
      <c r="G45" s="220"/>
      <c r="H45" s="197" t="s">
        <v>12</v>
      </c>
      <c r="I45" s="198"/>
      <c r="J45" s="198"/>
      <c r="K45" s="198"/>
      <c r="L45" s="198"/>
      <c r="M45" s="198"/>
      <c r="N45" s="198"/>
      <c r="O45" s="198"/>
      <c r="P45" s="199"/>
      <c r="Q45" s="32"/>
    </row>
    <row r="46" spans="2:17" ht="21.75" customHeight="1">
      <c r="B46" s="212"/>
      <c r="C46" s="191" t="s">
        <v>129</v>
      </c>
      <c r="D46" s="191" t="s">
        <v>142</v>
      </c>
      <c r="E46" s="191" t="s">
        <v>13</v>
      </c>
      <c r="F46" s="191" t="s">
        <v>131</v>
      </c>
      <c r="G46" s="191" t="s">
        <v>134</v>
      </c>
      <c r="H46" s="206" t="s">
        <v>62</v>
      </c>
      <c r="I46" s="197" t="s">
        <v>74</v>
      </c>
      <c r="J46" s="199"/>
      <c r="K46" s="197" t="s">
        <v>64</v>
      </c>
      <c r="L46" s="198"/>
      <c r="M46" s="199"/>
      <c r="N46" s="206" t="s">
        <v>65</v>
      </c>
      <c r="O46" s="214" t="s">
        <v>66</v>
      </c>
      <c r="P46" s="206" t="s">
        <v>67</v>
      </c>
      <c r="Q46" s="227"/>
    </row>
    <row r="47" spans="2:17" ht="138" customHeight="1">
      <c r="B47" s="207"/>
      <c r="C47" s="192"/>
      <c r="D47" s="192"/>
      <c r="E47" s="192"/>
      <c r="F47" s="192"/>
      <c r="G47" s="192"/>
      <c r="H47" s="207"/>
      <c r="I47" s="35" t="s">
        <v>68</v>
      </c>
      <c r="J47" s="35" t="s">
        <v>69</v>
      </c>
      <c r="K47" s="36" t="s">
        <v>70</v>
      </c>
      <c r="L47" s="36" t="s">
        <v>71</v>
      </c>
      <c r="M47" s="36" t="s">
        <v>72</v>
      </c>
      <c r="N47" s="207"/>
      <c r="O47" s="215"/>
      <c r="P47" s="207"/>
      <c r="Q47" s="227"/>
    </row>
    <row r="48" spans="2:17" ht="15.75">
      <c r="B48" s="37">
        <v>1</v>
      </c>
      <c r="C48" s="38">
        <v>2</v>
      </c>
      <c r="D48" s="38">
        <v>3</v>
      </c>
      <c r="E48" s="39">
        <v>4</v>
      </c>
      <c r="F48" s="39">
        <v>5</v>
      </c>
      <c r="G48" s="39">
        <v>6</v>
      </c>
      <c r="H48" s="37">
        <v>7</v>
      </c>
      <c r="I48" s="40">
        <v>8</v>
      </c>
      <c r="J48" s="40">
        <v>9</v>
      </c>
      <c r="K48" s="40">
        <v>10</v>
      </c>
      <c r="L48" s="40">
        <v>11</v>
      </c>
      <c r="M48" s="40">
        <v>12</v>
      </c>
      <c r="N48" s="37">
        <v>13</v>
      </c>
      <c r="O48" s="37">
        <v>14</v>
      </c>
      <c r="P48" s="37">
        <v>15</v>
      </c>
      <c r="Q48" s="69"/>
    </row>
    <row r="49" spans="2:17" ht="18" customHeight="1">
      <c r="B49" s="244" t="s">
        <v>49</v>
      </c>
      <c r="C49" s="250" t="s">
        <v>46</v>
      </c>
      <c r="D49" s="250" t="s">
        <v>207</v>
      </c>
      <c r="E49" s="188"/>
      <c r="F49" s="232" t="s">
        <v>84</v>
      </c>
      <c r="G49" s="188" t="s">
        <v>205</v>
      </c>
      <c r="H49" s="70" t="s">
        <v>86</v>
      </c>
      <c r="I49" s="135" t="s">
        <v>17</v>
      </c>
      <c r="J49" s="75"/>
      <c r="K49" s="16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9" s="165"/>
      <c r="M49" s="165">
        <f>K49</f>
        <v>100</v>
      </c>
      <c r="N49" s="165">
        <f>K49*0.1</f>
        <v>10</v>
      </c>
      <c r="O49" s="165">
        <v>0</v>
      </c>
      <c r="P49" s="75"/>
      <c r="Q49" s="69"/>
    </row>
    <row r="50" spans="2:17" ht="25.5" customHeight="1">
      <c r="B50" s="245"/>
      <c r="C50" s="252"/>
      <c r="D50" s="252"/>
      <c r="E50" s="190"/>
      <c r="F50" s="234"/>
      <c r="G50" s="190"/>
      <c r="H50" s="76" t="s">
        <v>26</v>
      </c>
      <c r="I50" s="72" t="s">
        <v>17</v>
      </c>
      <c r="J50" s="61"/>
      <c r="K50" s="166">
        <v>90</v>
      </c>
      <c r="L50" s="166"/>
      <c r="M50" s="166">
        <f>K50</f>
        <v>90</v>
      </c>
      <c r="N50" s="166">
        <f>K50*0.1</f>
        <v>9</v>
      </c>
      <c r="O50" s="167">
        <v>0</v>
      </c>
      <c r="P50" s="61"/>
      <c r="Q50" s="69"/>
    </row>
    <row r="51" spans="2:17" ht="72" customHeight="1">
      <c r="B51" s="179" t="s">
        <v>48</v>
      </c>
      <c r="C51" s="250" t="s">
        <v>46</v>
      </c>
      <c r="D51" s="185" t="s">
        <v>189</v>
      </c>
      <c r="E51" s="188"/>
      <c r="F51" s="188" t="s">
        <v>84</v>
      </c>
      <c r="G51" s="188" t="s">
        <v>143</v>
      </c>
      <c r="H51" s="76" t="s">
        <v>20</v>
      </c>
      <c r="I51" s="110" t="s">
        <v>21</v>
      </c>
      <c r="J51" s="61"/>
      <c r="K51" s="52">
        <v>0</v>
      </c>
      <c r="L51" s="52"/>
      <c r="M51" s="52">
        <v>0</v>
      </c>
      <c r="N51" s="52">
        <v>0</v>
      </c>
      <c r="O51" s="51">
        <v>0</v>
      </c>
      <c r="P51" s="73"/>
      <c r="Q51" s="69"/>
    </row>
    <row r="52" spans="2:17" ht="57" customHeight="1">
      <c r="B52" s="181"/>
      <c r="C52" s="252"/>
      <c r="D52" s="187"/>
      <c r="E52" s="190"/>
      <c r="F52" s="190"/>
      <c r="G52" s="190"/>
      <c r="H52" s="71" t="s">
        <v>27</v>
      </c>
      <c r="I52" s="77" t="s">
        <v>21</v>
      </c>
      <c r="J52" s="61"/>
      <c r="K52" s="51">
        <v>0</v>
      </c>
      <c r="L52" s="51"/>
      <c r="M52" s="51">
        <f>K52</f>
        <v>0</v>
      </c>
      <c r="N52" s="52">
        <f>K52*0.1</f>
        <v>0</v>
      </c>
      <c r="O52" s="51">
        <v>0</v>
      </c>
      <c r="P52" s="73"/>
      <c r="Q52" s="69"/>
    </row>
    <row r="53" spans="2:17" ht="15" customHeight="1">
      <c r="B53" s="15"/>
      <c r="C53" s="8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5.75">
      <c r="B54" s="68" t="s">
        <v>22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12"/>
    </row>
    <row r="55" spans="2:17" ht="87.75" customHeight="1">
      <c r="B55" s="206" t="s">
        <v>60</v>
      </c>
      <c r="C55" s="197" t="s">
        <v>11</v>
      </c>
      <c r="D55" s="198"/>
      <c r="E55" s="199"/>
      <c r="F55" s="219" t="s">
        <v>61</v>
      </c>
      <c r="G55" s="220"/>
      <c r="H55" s="197" t="s">
        <v>23</v>
      </c>
      <c r="I55" s="198"/>
      <c r="J55" s="198"/>
      <c r="K55" s="198"/>
      <c r="L55" s="198"/>
      <c r="M55" s="198"/>
      <c r="N55" s="198"/>
      <c r="O55" s="198"/>
      <c r="P55" s="199"/>
      <c r="Q55" s="206" t="s">
        <v>73</v>
      </c>
    </row>
    <row r="56" spans="2:17" ht="24" customHeight="1">
      <c r="B56" s="212"/>
      <c r="C56" s="191" t="s">
        <v>129</v>
      </c>
      <c r="D56" s="191" t="s">
        <v>142</v>
      </c>
      <c r="E56" s="191" t="s">
        <v>13</v>
      </c>
      <c r="F56" s="191" t="s">
        <v>131</v>
      </c>
      <c r="G56" s="191" t="s">
        <v>134</v>
      </c>
      <c r="H56" s="206" t="s">
        <v>62</v>
      </c>
      <c r="I56" s="197" t="s">
        <v>74</v>
      </c>
      <c r="J56" s="199"/>
      <c r="K56" s="197" t="s">
        <v>64</v>
      </c>
      <c r="L56" s="198"/>
      <c r="M56" s="199"/>
      <c r="N56" s="206" t="s">
        <v>65</v>
      </c>
      <c r="O56" s="214" t="s">
        <v>77</v>
      </c>
      <c r="P56" s="230" t="s">
        <v>67</v>
      </c>
      <c r="Q56" s="212"/>
    </row>
    <row r="57" spans="2:17" ht="131.25" customHeight="1">
      <c r="B57" s="207"/>
      <c r="C57" s="192"/>
      <c r="D57" s="192"/>
      <c r="E57" s="192"/>
      <c r="F57" s="192"/>
      <c r="G57" s="192"/>
      <c r="H57" s="207"/>
      <c r="I57" s="35" t="s">
        <v>68</v>
      </c>
      <c r="J57" s="35" t="s">
        <v>78</v>
      </c>
      <c r="K57" s="36" t="s">
        <v>70</v>
      </c>
      <c r="L57" s="36" t="s">
        <v>71</v>
      </c>
      <c r="M57" s="36" t="s">
        <v>72</v>
      </c>
      <c r="N57" s="207"/>
      <c r="O57" s="215"/>
      <c r="P57" s="231"/>
      <c r="Q57" s="207"/>
    </row>
    <row r="58" spans="2:17" ht="15.75">
      <c r="B58" s="34">
        <v>1</v>
      </c>
      <c r="C58" s="46">
        <v>2</v>
      </c>
      <c r="D58" s="46">
        <v>3</v>
      </c>
      <c r="E58" s="44">
        <v>4</v>
      </c>
      <c r="F58" s="44">
        <v>5</v>
      </c>
      <c r="G58" s="44">
        <v>6</v>
      </c>
      <c r="H58" s="34">
        <v>7</v>
      </c>
      <c r="I58" s="54">
        <v>8</v>
      </c>
      <c r="J58" s="54">
        <v>9</v>
      </c>
      <c r="K58" s="54">
        <v>10</v>
      </c>
      <c r="L58" s="54">
        <v>11</v>
      </c>
      <c r="M58" s="54">
        <v>12</v>
      </c>
      <c r="N58" s="34">
        <v>13</v>
      </c>
      <c r="O58" s="34">
        <v>14</v>
      </c>
      <c r="P58" s="34">
        <v>15</v>
      </c>
      <c r="Q58" s="34">
        <v>16</v>
      </c>
    </row>
    <row r="59" spans="2:17" ht="42" customHeight="1">
      <c r="B59" s="118" t="s">
        <v>49</v>
      </c>
      <c r="C59" s="101" t="s">
        <v>46</v>
      </c>
      <c r="D59" s="58" t="s">
        <v>207</v>
      </c>
      <c r="E59" s="113"/>
      <c r="F59" s="60" t="s">
        <v>84</v>
      </c>
      <c r="G59" s="113" t="s">
        <v>205</v>
      </c>
      <c r="H59" s="61" t="s">
        <v>136</v>
      </c>
      <c r="I59" s="62" t="s">
        <v>137</v>
      </c>
      <c r="J59" s="35">
        <v>792</v>
      </c>
      <c r="K59" s="54">
        <v>22</v>
      </c>
      <c r="L59" s="54"/>
      <c r="M59" s="54">
        <v>21</v>
      </c>
      <c r="N59" s="64">
        <f>K59*0.35</f>
        <v>7.699999999999999</v>
      </c>
      <c r="O59" s="54">
        <v>0</v>
      </c>
      <c r="P59" s="54"/>
      <c r="Q59" s="84">
        <v>80</v>
      </c>
    </row>
    <row r="60" spans="2:17" ht="59.25" customHeight="1">
      <c r="B60" s="56" t="s">
        <v>48</v>
      </c>
      <c r="C60" s="101" t="s">
        <v>46</v>
      </c>
      <c r="D60" s="58" t="s">
        <v>208</v>
      </c>
      <c r="E60" s="60"/>
      <c r="F60" s="60" t="s">
        <v>84</v>
      </c>
      <c r="G60" s="60" t="s">
        <v>205</v>
      </c>
      <c r="H60" s="61" t="s">
        <v>136</v>
      </c>
      <c r="I60" s="62" t="s">
        <v>137</v>
      </c>
      <c r="J60" s="35">
        <v>792</v>
      </c>
      <c r="K60" s="54">
        <v>116</v>
      </c>
      <c r="L60" s="54"/>
      <c r="M60" s="54">
        <v>112</v>
      </c>
      <c r="N60" s="64">
        <f>K60*0.1</f>
        <v>11.600000000000001</v>
      </c>
      <c r="O60" s="54">
        <v>0</v>
      </c>
      <c r="P60" s="54"/>
      <c r="Q60" s="84">
        <v>80</v>
      </c>
    </row>
    <row r="61" spans="2:17" ht="15.75">
      <c r="B61" s="85"/>
      <c r="C61" s="86"/>
      <c r="D61" s="86"/>
      <c r="E61" s="87"/>
      <c r="F61" s="87"/>
      <c r="G61" s="87"/>
      <c r="H61" s="88"/>
      <c r="I61" s="89"/>
      <c r="J61" s="32"/>
      <c r="K61" s="90"/>
      <c r="L61" s="90"/>
      <c r="M61" s="90"/>
      <c r="N61" s="90"/>
      <c r="O61" s="90"/>
      <c r="P61" s="90"/>
      <c r="Q61" s="33"/>
    </row>
    <row r="62" spans="2:17" ht="15.75">
      <c r="B62" s="228" t="s">
        <v>79</v>
      </c>
      <c r="C62" s="228"/>
      <c r="D62" s="229" t="s">
        <v>108</v>
      </c>
      <c r="E62" s="229"/>
      <c r="F62" s="229"/>
      <c r="G62" s="229"/>
      <c r="H62" s="229"/>
      <c r="I62" s="229"/>
      <c r="J62" s="229"/>
      <c r="K62" s="12"/>
      <c r="L62" s="12" t="s">
        <v>80</v>
      </c>
      <c r="M62" s="12"/>
      <c r="N62" s="235" t="s">
        <v>166</v>
      </c>
      <c r="O62" s="235"/>
      <c r="P62" s="12"/>
      <c r="Q62" s="12"/>
    </row>
    <row r="63" spans="2:17" ht="33.75" customHeight="1">
      <c r="B63" s="92" t="str">
        <f>D4</f>
        <v>" 01 "  ДЕКАБРЯ    2022г</v>
      </c>
      <c r="C63" s="91"/>
      <c r="D63" s="91"/>
      <c r="E63" s="93" t="s">
        <v>81</v>
      </c>
      <c r="F63" s="93"/>
      <c r="G63" s="93"/>
      <c r="H63" s="236"/>
      <c r="I63" s="236"/>
      <c r="J63" s="91"/>
      <c r="K63" s="12"/>
      <c r="L63" s="93" t="s">
        <v>28</v>
      </c>
      <c r="M63" s="12"/>
      <c r="N63" s="236" t="s">
        <v>82</v>
      </c>
      <c r="O63" s="236"/>
      <c r="P63" s="12"/>
      <c r="Q63" s="12"/>
    </row>
    <row r="64" spans="2:16" ht="83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4" ht="61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"/>
      <c r="N65" s="5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29.2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sheetProtection/>
  <mergeCells count="108">
    <mergeCell ref="C2:H2"/>
    <mergeCell ref="B6:E6"/>
    <mergeCell ref="G6:K6"/>
    <mergeCell ref="B7:G7"/>
    <mergeCell ref="H7:J7"/>
    <mergeCell ref="B8:D8"/>
    <mergeCell ref="G8:K8"/>
    <mergeCell ref="C19:E19"/>
    <mergeCell ref="F19:G19"/>
    <mergeCell ref="O20:O21"/>
    <mergeCell ref="Q20:Q21"/>
    <mergeCell ref="H20:H21"/>
    <mergeCell ref="I20:J20"/>
    <mergeCell ref="K20:M20"/>
    <mergeCell ref="N20:N21"/>
    <mergeCell ref="P20:P21"/>
    <mergeCell ref="L14:N15"/>
    <mergeCell ref="E20:E21"/>
    <mergeCell ref="F20:F21"/>
    <mergeCell ref="H19:P19"/>
    <mergeCell ref="G20:G21"/>
    <mergeCell ref="O14:O15"/>
    <mergeCell ref="B17:Q17"/>
    <mergeCell ref="C20:C21"/>
    <mergeCell ref="D20:D21"/>
    <mergeCell ref="B19:B21"/>
    <mergeCell ref="B30:B32"/>
    <mergeCell ref="C30:E30"/>
    <mergeCell ref="F30:G30"/>
    <mergeCell ref="H30:P30"/>
    <mergeCell ref="O31:O32"/>
    <mergeCell ref="P31:P32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L40:N41"/>
    <mergeCell ref="O40:O41"/>
    <mergeCell ref="P40:P41"/>
    <mergeCell ref="E42:H42"/>
    <mergeCell ref="B43:Q43"/>
    <mergeCell ref="B45:B47"/>
    <mergeCell ref="H46:H47"/>
    <mergeCell ref="I46:J46"/>
    <mergeCell ref="K46:M46"/>
    <mergeCell ref="N46:N47"/>
    <mergeCell ref="O46:O47"/>
    <mergeCell ref="C45:E45"/>
    <mergeCell ref="F45:G45"/>
    <mergeCell ref="H45:P45"/>
    <mergeCell ref="C46:C47"/>
    <mergeCell ref="D46:D47"/>
    <mergeCell ref="P46:P47"/>
    <mergeCell ref="Q55:Q57"/>
    <mergeCell ref="C56:C57"/>
    <mergeCell ref="D56:D57"/>
    <mergeCell ref="E56:E57"/>
    <mergeCell ref="F56:F57"/>
    <mergeCell ref="Q46:Q47"/>
    <mergeCell ref="C49:C50"/>
    <mergeCell ref="D49:D50"/>
    <mergeCell ref="F49:F50"/>
    <mergeCell ref="G49:G50"/>
    <mergeCell ref="K56:M56"/>
    <mergeCell ref="N56:N57"/>
    <mergeCell ref="O56:O57"/>
    <mergeCell ref="B55:B57"/>
    <mergeCell ref="C55:E55"/>
    <mergeCell ref="F55:G55"/>
    <mergeCell ref="H55:P55"/>
    <mergeCell ref="P56:P57"/>
    <mergeCell ref="B49:B50"/>
    <mergeCell ref="E46:E47"/>
    <mergeCell ref="B62:C62"/>
    <mergeCell ref="D62:J62"/>
    <mergeCell ref="N62:O62"/>
    <mergeCell ref="H63:I63"/>
    <mergeCell ref="N63:O63"/>
    <mergeCell ref="G56:G57"/>
    <mergeCell ref="H56:H57"/>
    <mergeCell ref="I56:J56"/>
    <mergeCell ref="B51:B52"/>
    <mergeCell ref="C51:C52"/>
    <mergeCell ref="D51:D52"/>
    <mergeCell ref="E51:E52"/>
    <mergeCell ref="F51:F52"/>
    <mergeCell ref="G51:G52"/>
    <mergeCell ref="E49:E50"/>
    <mergeCell ref="F46:F47"/>
    <mergeCell ref="G46:G47"/>
    <mergeCell ref="D38:F38"/>
    <mergeCell ref="F24:F25"/>
    <mergeCell ref="F26:F27"/>
    <mergeCell ref="G24:G25"/>
    <mergeCell ref="G26:G27"/>
    <mergeCell ref="B26:B27"/>
    <mergeCell ref="C26:C27"/>
    <mergeCell ref="C24:C25"/>
    <mergeCell ref="D24:D25"/>
    <mergeCell ref="D26:D27"/>
    <mergeCell ref="E24:E25"/>
    <mergeCell ref="E26:E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1" r:id="rId1"/>
  <rowBreaks count="1" manualBreakCount="1">
    <brk id="38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C49">
      <selection activeCell="M57" sqref="M57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31.00390625" style="1" customWidth="1"/>
    <col min="4" max="4" width="17.28125" style="1" customWidth="1"/>
    <col min="5" max="5" width="15.421875" style="1" customWidth="1"/>
    <col min="6" max="6" width="11.57421875" style="1" customWidth="1"/>
    <col min="7" max="7" width="16.00390625" style="1" customWidth="1"/>
    <col min="8" max="8" width="38.00390625" style="1" customWidth="1"/>
    <col min="9" max="9" width="12.28125" style="1" customWidth="1"/>
    <col min="10" max="10" width="6.42187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Радость!C2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37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Радость!D3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Радость!D4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Радость!O5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102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37.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33" t="s">
        <v>83</v>
      </c>
      <c r="F16" s="133"/>
      <c r="G16" s="13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130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67.2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8.5" customHeight="1">
      <c r="B23" s="179" t="s">
        <v>228</v>
      </c>
      <c r="C23" s="194" t="s">
        <v>185</v>
      </c>
      <c r="D23" s="185" t="s">
        <v>193</v>
      </c>
      <c r="E23" s="188"/>
      <c r="F23" s="188" t="s">
        <v>84</v>
      </c>
      <c r="G23" s="188" t="s">
        <v>209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1.25" customHeight="1">
      <c r="B24" s="180"/>
      <c r="C24" s="195"/>
      <c r="D24" s="186"/>
      <c r="E24" s="189"/>
      <c r="F24" s="189"/>
      <c r="G24" s="189"/>
      <c r="H24" s="42" t="s">
        <v>141</v>
      </c>
      <c r="I24" s="43" t="s">
        <v>17</v>
      </c>
      <c r="J24" s="35"/>
      <c r="K24" s="45">
        <v>0</v>
      </c>
      <c r="L24" s="45"/>
      <c r="M24" s="45">
        <f>K24</f>
        <v>0</v>
      </c>
      <c r="N24" s="45">
        <f>K24*0.1</f>
        <v>0</v>
      </c>
      <c r="O24" s="34">
        <v>0</v>
      </c>
      <c r="P24" s="34"/>
      <c r="Q24" s="33"/>
    </row>
    <row r="25" spans="2:17" ht="15.75" customHeight="1">
      <c r="B25" s="180"/>
      <c r="C25" s="195"/>
      <c r="D25" s="186"/>
      <c r="E25" s="189"/>
      <c r="F25" s="189"/>
      <c r="G25" s="189"/>
      <c r="H25" s="42" t="s">
        <v>19</v>
      </c>
      <c r="I25" s="43" t="s">
        <v>17</v>
      </c>
      <c r="J25" s="35"/>
      <c r="K25" s="45">
        <v>90</v>
      </c>
      <c r="L25" s="45"/>
      <c r="M25" s="45">
        <f>K25</f>
        <v>90</v>
      </c>
      <c r="N25" s="45">
        <f>K25*0.1</f>
        <v>9</v>
      </c>
      <c r="O25" s="34">
        <v>0</v>
      </c>
      <c r="P25" s="34"/>
      <c r="Q25" s="33"/>
    </row>
    <row r="26" spans="2:17" ht="29.25" customHeight="1">
      <c r="B26" s="180"/>
      <c r="C26" s="195"/>
      <c r="D26" s="186"/>
      <c r="E26" s="189"/>
      <c r="F26" s="189"/>
      <c r="G26" s="189"/>
      <c r="H26" s="42" t="s">
        <v>139</v>
      </c>
      <c r="I26" s="43" t="s">
        <v>17</v>
      </c>
      <c r="J26" s="35"/>
      <c r="K26" s="45">
        <v>0</v>
      </c>
      <c r="L26" s="45"/>
      <c r="M26" s="45">
        <f>K26</f>
        <v>0</v>
      </c>
      <c r="N26" s="45">
        <f>K26*0.1</f>
        <v>0</v>
      </c>
      <c r="O26" s="34">
        <v>0</v>
      </c>
      <c r="P26" s="34"/>
      <c r="Q26" s="33"/>
    </row>
    <row r="27" spans="2:17" ht="62.2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1.5" customHeight="1">
      <c r="B31" s="212"/>
      <c r="C31" s="191" t="s">
        <v>129</v>
      </c>
      <c r="D31" s="191" t="s">
        <v>130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35.7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1" customHeight="1">
      <c r="B34" s="56" t="s">
        <v>230</v>
      </c>
      <c r="C34" s="104" t="s">
        <v>174</v>
      </c>
      <c r="D34" s="58" t="s">
        <v>138</v>
      </c>
      <c r="E34" s="59"/>
      <c r="F34" s="60" t="s">
        <v>84</v>
      </c>
      <c r="G34" s="58" t="s">
        <v>206</v>
      </c>
      <c r="H34" s="61" t="s">
        <v>24</v>
      </c>
      <c r="I34" s="62" t="s">
        <v>25</v>
      </c>
      <c r="J34" s="35">
        <v>792</v>
      </c>
      <c r="K34" s="54">
        <v>70</v>
      </c>
      <c r="L34" s="54"/>
      <c r="M34" s="63">
        <v>66</v>
      </c>
      <c r="N34" s="64">
        <f>K34*0.1</f>
        <v>7</v>
      </c>
      <c r="O34" s="54">
        <v>0</v>
      </c>
      <c r="P34" s="54"/>
      <c r="Q34" s="54"/>
    </row>
    <row r="35" spans="1:17" ht="15.75">
      <c r="A35" s="2"/>
      <c r="B35" s="65"/>
      <c r="C35" s="12"/>
      <c r="D35" s="270"/>
      <c r="E35" s="270"/>
      <c r="F35" s="270"/>
      <c r="G35" s="117"/>
      <c r="H35" s="15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10">
        <v>2</v>
      </c>
      <c r="E36" s="15"/>
      <c r="F36" s="15"/>
      <c r="G36" s="117"/>
      <c r="H36" s="15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5"/>
      <c r="E37" s="15"/>
      <c r="F37" s="15"/>
      <c r="G37" s="117"/>
      <c r="H37" s="15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5"/>
      <c r="E38" s="15"/>
      <c r="F38" s="15"/>
      <c r="G38" s="117"/>
      <c r="H38" s="15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102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130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31.2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244" t="s">
        <v>48</v>
      </c>
      <c r="C46" s="237" t="s">
        <v>197</v>
      </c>
      <c r="D46" s="232" t="s">
        <v>138</v>
      </c>
      <c r="E46" s="232" t="s">
        <v>140</v>
      </c>
      <c r="F46" s="232" t="s">
        <v>84</v>
      </c>
      <c r="G46" s="232" t="s">
        <v>206</v>
      </c>
      <c r="H46" s="182" t="s">
        <v>86</v>
      </c>
      <c r="I46" s="242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3.75" customHeight="1">
      <c r="B47" s="257"/>
      <c r="C47" s="238"/>
      <c r="D47" s="233"/>
      <c r="E47" s="233"/>
      <c r="F47" s="233"/>
      <c r="G47" s="233"/>
      <c r="H47" s="184"/>
      <c r="I47" s="243"/>
      <c r="J47" s="207"/>
      <c r="K47" s="207"/>
      <c r="L47" s="207"/>
      <c r="M47" s="207"/>
      <c r="N47" s="207"/>
      <c r="O47" s="207"/>
      <c r="P47" s="207"/>
      <c r="Q47" s="69"/>
    </row>
    <row r="48" spans="2:17" ht="16.5" customHeight="1">
      <c r="B48" s="257"/>
      <c r="C48" s="238"/>
      <c r="D48" s="233"/>
      <c r="E48" s="233"/>
      <c r="F48" s="233"/>
      <c r="G48" s="233"/>
      <c r="H48" s="71" t="s">
        <v>26</v>
      </c>
      <c r="I48" s="72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4.5" customHeight="1">
      <c r="B49" s="257"/>
      <c r="C49" s="238"/>
      <c r="D49" s="233"/>
      <c r="E49" s="233"/>
      <c r="F49" s="233"/>
      <c r="G49" s="233"/>
      <c r="H49" s="76" t="s">
        <v>20</v>
      </c>
      <c r="I49" s="72"/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16.5" customHeight="1">
      <c r="B50" s="245"/>
      <c r="C50" s="239"/>
      <c r="D50" s="234"/>
      <c r="E50" s="234"/>
      <c r="F50" s="234"/>
      <c r="G50" s="234"/>
      <c r="H50" s="71" t="s">
        <v>27</v>
      </c>
      <c r="I50" s="77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99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39.75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48</v>
      </c>
      <c r="C57" s="59" t="s">
        <v>46</v>
      </c>
      <c r="D57" s="60" t="s">
        <v>201</v>
      </c>
      <c r="E57" s="60" t="s">
        <v>140</v>
      </c>
      <c r="F57" s="60" t="s">
        <v>84</v>
      </c>
      <c r="G57" s="58" t="s">
        <v>209</v>
      </c>
      <c r="H57" s="73" t="s">
        <v>136</v>
      </c>
      <c r="I57" s="62" t="s">
        <v>25</v>
      </c>
      <c r="J57" s="35">
        <v>792</v>
      </c>
      <c r="K57" s="54">
        <v>70</v>
      </c>
      <c r="L57" s="54"/>
      <c r="M57" s="54">
        <v>66</v>
      </c>
      <c r="N57" s="64">
        <f>K57*0.1</f>
        <v>7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103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31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G8:K8"/>
    <mergeCell ref="C19:E19"/>
    <mergeCell ref="F19:G19"/>
    <mergeCell ref="O20:O21"/>
    <mergeCell ref="Q20:Q21"/>
    <mergeCell ref="H20:H21"/>
    <mergeCell ref="I20:J20"/>
    <mergeCell ref="K20:M20"/>
    <mergeCell ref="N20:N21"/>
    <mergeCell ref="L14:N15"/>
    <mergeCell ref="E20:E21"/>
    <mergeCell ref="F20:F21"/>
    <mergeCell ref="H19:P19"/>
    <mergeCell ref="G20:G21"/>
    <mergeCell ref="O14:O15"/>
    <mergeCell ref="B17:Q17"/>
    <mergeCell ref="C20:C21"/>
    <mergeCell ref="D20:D21"/>
    <mergeCell ref="B19:B21"/>
    <mergeCell ref="K46:K47"/>
    <mergeCell ref="P20:P21"/>
    <mergeCell ref="P31:P32"/>
    <mergeCell ref="B30:B32"/>
    <mergeCell ref="C30:E30"/>
    <mergeCell ref="F30:G30"/>
    <mergeCell ref="H30:P30"/>
    <mergeCell ref="O31:O32"/>
    <mergeCell ref="G31:G32"/>
    <mergeCell ref="D35:F35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L37:N38"/>
    <mergeCell ref="O37:O38"/>
    <mergeCell ref="P37:P38"/>
    <mergeCell ref="E39:H39"/>
    <mergeCell ref="B40:Q40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O43:O44"/>
    <mergeCell ref="Q53:Q55"/>
    <mergeCell ref="C54:C55"/>
    <mergeCell ref="D54:D55"/>
    <mergeCell ref="E54:E55"/>
    <mergeCell ref="F54:F55"/>
    <mergeCell ref="P46:P47"/>
    <mergeCell ref="O46:O47"/>
    <mergeCell ref="N46:N47"/>
    <mergeCell ref="M46:M47"/>
    <mergeCell ref="L46:L47"/>
    <mergeCell ref="N54:N55"/>
    <mergeCell ref="O54:O55"/>
    <mergeCell ref="B53:B55"/>
    <mergeCell ref="C53:E53"/>
    <mergeCell ref="F53:G53"/>
    <mergeCell ref="H53:P53"/>
    <mergeCell ref="P54:P55"/>
    <mergeCell ref="E23:E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B46:B50"/>
    <mergeCell ref="C46:C50"/>
    <mergeCell ref="D46:D50"/>
    <mergeCell ref="F46:F50"/>
    <mergeCell ref="G46:G50"/>
    <mergeCell ref="D23:D27"/>
    <mergeCell ref="F23:F27"/>
    <mergeCell ref="G23:G27"/>
    <mergeCell ref="C23:C27"/>
    <mergeCell ref="B23:B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5" r:id="rId1"/>
  <rowBreaks count="1" manualBreakCount="1">
    <brk id="34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1">
      <selection activeCell="C2" sqref="C2:H2"/>
    </sheetView>
  </sheetViews>
  <sheetFormatPr defaultColWidth="8.8515625" defaultRowHeight="12.75"/>
  <cols>
    <col min="1" max="1" width="4.00390625" style="1" customWidth="1"/>
    <col min="2" max="2" width="33.28125" style="1" customWidth="1"/>
    <col min="3" max="3" width="35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28.140625" style="1" customWidth="1"/>
    <col min="9" max="9" width="9.8515625" style="1" customWidth="1"/>
    <col min="10" max="10" width="4.8515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tr">
        <f>Светлячок!C2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34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Светлячок!D3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Светлячок!D4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Светлячок!O5</f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100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33" t="s">
        <v>83</v>
      </c>
      <c r="F16" s="133"/>
      <c r="G16" s="13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96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6.25" customHeight="1">
      <c r="B23" s="179" t="s">
        <v>228</v>
      </c>
      <c r="C23" s="194" t="s">
        <v>174</v>
      </c>
      <c r="D23" s="185" t="s">
        <v>180</v>
      </c>
      <c r="E23" s="188"/>
      <c r="F23" s="188" t="s">
        <v>84</v>
      </c>
      <c r="G23" s="188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1.25" customHeight="1">
      <c r="B24" s="180"/>
      <c r="C24" s="195"/>
      <c r="D24" s="186"/>
      <c r="E24" s="189"/>
      <c r="F24" s="189"/>
      <c r="G24" s="189"/>
      <c r="H24" s="42" t="s">
        <v>141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15.75" customHeight="1">
      <c r="B25" s="180"/>
      <c r="C25" s="195"/>
      <c r="D25" s="186"/>
      <c r="E25" s="189"/>
      <c r="F25" s="189"/>
      <c r="G25" s="189"/>
      <c r="H25" s="42" t="s">
        <v>19</v>
      </c>
      <c r="I25" s="43" t="s">
        <v>17</v>
      </c>
      <c r="J25" s="35"/>
      <c r="K25" s="45">
        <v>90</v>
      </c>
      <c r="L25" s="45"/>
      <c r="M25" s="45">
        <f>K25</f>
        <v>90</v>
      </c>
      <c r="N25" s="45">
        <f>K25*0.1</f>
        <v>9</v>
      </c>
      <c r="O25" s="34">
        <v>0</v>
      </c>
      <c r="P25" s="34"/>
      <c r="Q25" s="33"/>
    </row>
    <row r="26" spans="2:17" ht="29.25" customHeight="1">
      <c r="B26" s="180"/>
      <c r="C26" s="195"/>
      <c r="D26" s="186"/>
      <c r="E26" s="189"/>
      <c r="F26" s="189"/>
      <c r="G26" s="189"/>
      <c r="H26" s="42" t="s">
        <v>139</v>
      </c>
      <c r="I26" s="43"/>
      <c r="J26" s="35"/>
      <c r="K26" s="45">
        <v>0</v>
      </c>
      <c r="L26" s="45"/>
      <c r="M26" s="45">
        <v>0</v>
      </c>
      <c r="N26" s="45">
        <v>0</v>
      </c>
      <c r="O26" s="34">
        <v>0</v>
      </c>
      <c r="P26" s="34"/>
      <c r="Q26" s="33"/>
    </row>
    <row r="27" spans="2:17" ht="65.2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4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130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2.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43.5" customHeight="1">
      <c r="B34" s="56" t="s">
        <v>228</v>
      </c>
      <c r="C34" s="57" t="s">
        <v>174</v>
      </c>
      <c r="D34" s="58" t="s">
        <v>177</v>
      </c>
      <c r="E34" s="59"/>
      <c r="F34" s="60" t="s">
        <v>84</v>
      </c>
      <c r="G34" s="60" t="s">
        <v>205</v>
      </c>
      <c r="H34" s="61" t="s">
        <v>24</v>
      </c>
      <c r="I34" s="62" t="s">
        <v>25</v>
      </c>
      <c r="J34" s="35">
        <v>792</v>
      </c>
      <c r="K34" s="54">
        <v>82</v>
      </c>
      <c r="L34" s="54"/>
      <c r="M34" s="54">
        <v>76</v>
      </c>
      <c r="N34" s="64">
        <f>K34*0.1</f>
        <v>8.200000000000001</v>
      </c>
      <c r="O34" s="54">
        <v>0</v>
      </c>
      <c r="P34" s="54"/>
      <c r="Q34" s="54"/>
    </row>
    <row r="35" spans="1:17" ht="15.75">
      <c r="A35" s="2"/>
      <c r="B35" s="65"/>
      <c r="C35" s="12"/>
      <c r="D35" s="270"/>
      <c r="E35" s="270"/>
      <c r="F35" s="270"/>
      <c r="G35" s="117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5"/>
      <c r="G36" s="117"/>
      <c r="H36" s="15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5"/>
      <c r="G37" s="117"/>
      <c r="H37" s="15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5"/>
      <c r="G38" s="117"/>
      <c r="H38" s="15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3.2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130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0.25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48</v>
      </c>
      <c r="C46" s="182" t="s">
        <v>46</v>
      </c>
      <c r="D46" s="185" t="s">
        <v>138</v>
      </c>
      <c r="E46" s="224" t="s">
        <v>140</v>
      </c>
      <c r="F46" s="188" t="s">
        <v>84</v>
      </c>
      <c r="G46" s="188" t="s">
        <v>206</v>
      </c>
      <c r="H46" s="182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86">
        <f>K46*0.1</f>
        <v>10</v>
      </c>
      <c r="O46" s="206">
        <v>0</v>
      </c>
      <c r="P46" s="206"/>
      <c r="Q46" s="69"/>
    </row>
    <row r="47" spans="2:17" ht="8.25" customHeight="1">
      <c r="B47" s="180"/>
      <c r="C47" s="183"/>
      <c r="D47" s="186"/>
      <c r="E47" s="225"/>
      <c r="F47" s="189"/>
      <c r="G47" s="189"/>
      <c r="H47" s="184"/>
      <c r="I47" s="254"/>
      <c r="J47" s="207"/>
      <c r="K47" s="207"/>
      <c r="L47" s="207"/>
      <c r="M47" s="207"/>
      <c r="N47" s="287"/>
      <c r="O47" s="207"/>
      <c r="P47" s="207"/>
      <c r="Q47" s="69"/>
    </row>
    <row r="48" spans="2:17" ht="19.5" customHeight="1">
      <c r="B48" s="180"/>
      <c r="C48" s="183"/>
      <c r="D48" s="186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6.75" customHeight="1">
      <c r="B49" s="180"/>
      <c r="C49" s="183"/>
      <c r="D49" s="186"/>
      <c r="E49" s="225"/>
      <c r="F49" s="189"/>
      <c r="G49" s="189"/>
      <c r="H49" s="47" t="s">
        <v>20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4" customHeight="1">
      <c r="B50" s="181"/>
      <c r="C50" s="184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24" customHeight="1">
      <c r="B54" s="212"/>
      <c r="C54" s="191" t="s">
        <v>129</v>
      </c>
      <c r="D54" s="191" t="s">
        <v>130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5.75" customHeight="1">
      <c r="B57" s="56" t="s">
        <v>48</v>
      </c>
      <c r="C57" s="104" t="s">
        <v>46</v>
      </c>
      <c r="D57" s="58" t="s">
        <v>138</v>
      </c>
      <c r="E57" s="60" t="s">
        <v>140</v>
      </c>
      <c r="F57" s="60" t="s">
        <v>84</v>
      </c>
      <c r="G57" s="59" t="s">
        <v>206</v>
      </c>
      <c r="H57" s="73" t="s">
        <v>136</v>
      </c>
      <c r="I57" s="62" t="s">
        <v>25</v>
      </c>
      <c r="J57" s="35">
        <v>792</v>
      </c>
      <c r="K57" s="54">
        <v>82</v>
      </c>
      <c r="L57" s="54"/>
      <c r="M57" s="54">
        <v>76</v>
      </c>
      <c r="N57" s="64">
        <f>K57*0.1</f>
        <v>8.200000000000001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144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101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30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G8:K8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P20:P21"/>
    <mergeCell ref="D35:F35"/>
    <mergeCell ref="P31:P32"/>
    <mergeCell ref="I20:J20"/>
    <mergeCell ref="K20:M20"/>
    <mergeCell ref="N20:N21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C43:C44"/>
    <mergeCell ref="D43:D44"/>
    <mergeCell ref="E43:E44"/>
    <mergeCell ref="F43:F44"/>
    <mergeCell ref="G43:G44"/>
    <mergeCell ref="P43:P44"/>
    <mergeCell ref="O43:O44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F46:F50"/>
    <mergeCell ref="G46:G50"/>
    <mergeCell ref="B23:B27"/>
    <mergeCell ref="C23:C27"/>
    <mergeCell ref="D23:D27"/>
    <mergeCell ref="F23:F27"/>
    <mergeCell ref="G23:G27"/>
    <mergeCell ref="E23:E27"/>
    <mergeCell ref="B46:B50"/>
    <mergeCell ref="C46:C5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80" zoomScaleSheetLayoutView="80" zoomScalePageLayoutView="0" workbookViewId="0" topLeftCell="A1">
      <selection activeCell="K59" sqref="K59"/>
    </sheetView>
  </sheetViews>
  <sheetFormatPr defaultColWidth="8.8515625" defaultRowHeight="12.75"/>
  <cols>
    <col min="1" max="1" width="4.00390625" style="1" customWidth="1"/>
    <col min="2" max="2" width="35.140625" style="1" customWidth="1"/>
    <col min="3" max="3" width="28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31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0" t="str">
        <f>'Золотая рыбка'!C2:H2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38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tr">
        <f>'Золотая рыбка'!D3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27" customHeight="1">
      <c r="A4" s="12"/>
      <c r="B4" s="12"/>
      <c r="C4" s="16" t="s">
        <v>0</v>
      </c>
      <c r="D4" s="17" t="str">
        <f>'Золотая рыбка'!D4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'Золотая рыбка'!O5</f>
        <v>44896</v>
      </c>
      <c r="P5" s="21"/>
      <c r="Q5" s="12"/>
    </row>
    <row r="6" spans="1:17" ht="32.25" customHeight="1">
      <c r="A6" s="12"/>
      <c r="B6" s="205" t="s">
        <v>54</v>
      </c>
      <c r="C6" s="205"/>
      <c r="D6" s="205"/>
      <c r="E6" s="205"/>
      <c r="F6" s="18"/>
      <c r="G6" s="203" t="s">
        <v>98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1:17" ht="25.5" customHeight="1">
      <c r="A7" s="12"/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1:17" ht="18" customHeight="1">
      <c r="A8" s="12"/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1:17" ht="33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1:17" ht="15.75">
      <c r="A16" s="12"/>
      <c r="B16" s="22" t="s">
        <v>58</v>
      </c>
      <c r="C16" s="12"/>
      <c r="D16" s="12"/>
      <c r="E16" s="140" t="s">
        <v>83</v>
      </c>
      <c r="F16" s="140"/>
      <c r="G16" s="14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97.5" customHeight="1">
      <c r="A19" s="12"/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1:17" ht="20.25" customHeight="1">
      <c r="A20" s="12"/>
      <c r="B20" s="212"/>
      <c r="C20" s="191" t="s">
        <v>129</v>
      </c>
      <c r="D20" s="191" t="s">
        <v>130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1:17" ht="119.25" customHeight="1">
      <c r="A21" s="12"/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30.75" customHeight="1">
      <c r="A23" s="12"/>
      <c r="B23" s="179" t="s">
        <v>176</v>
      </c>
      <c r="C23" s="232" t="s">
        <v>185</v>
      </c>
      <c r="D23" s="185" t="s">
        <v>15</v>
      </c>
      <c r="E23" s="188"/>
      <c r="F23" s="188" t="s">
        <v>84</v>
      </c>
      <c r="G23" s="188" t="s">
        <v>205</v>
      </c>
      <c r="H23" s="42" t="s">
        <v>16</v>
      </c>
      <c r="I23" s="43" t="s">
        <v>17</v>
      </c>
      <c r="J23" s="35"/>
      <c r="K23" s="34"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52.5" customHeight="1">
      <c r="A24" s="12"/>
      <c r="B24" s="181"/>
      <c r="C24" s="234"/>
      <c r="D24" s="187"/>
      <c r="E24" s="190"/>
      <c r="F24" s="190"/>
      <c r="G24" s="190"/>
      <c r="H24" s="42" t="s">
        <v>18</v>
      </c>
      <c r="I24" s="43" t="s">
        <v>17</v>
      </c>
      <c r="J24" s="35"/>
      <c r="K24" s="45">
        <v>0</v>
      </c>
      <c r="L24" s="45"/>
      <c r="M24" s="45">
        <f>K24</f>
        <v>0</v>
      </c>
      <c r="N24" s="45">
        <f>K24*0.1</f>
        <v>0</v>
      </c>
      <c r="O24" s="34">
        <v>0</v>
      </c>
      <c r="P24" s="34"/>
      <c r="Q24" s="33"/>
    </row>
    <row r="25" spans="1:17" ht="15.75" customHeight="1">
      <c r="A25" s="12"/>
      <c r="B25" s="179" t="s">
        <v>228</v>
      </c>
      <c r="C25" s="267" t="s">
        <v>210</v>
      </c>
      <c r="D25" s="250" t="s">
        <v>138</v>
      </c>
      <c r="E25" s="188"/>
      <c r="F25" s="188" t="s">
        <v>84</v>
      </c>
      <c r="G25" s="188" t="s">
        <v>205</v>
      </c>
      <c r="H25" s="42" t="s">
        <v>19</v>
      </c>
      <c r="I25" s="43" t="s">
        <v>17</v>
      </c>
      <c r="J25" s="35"/>
      <c r="K25" s="45">
        <v>90</v>
      </c>
      <c r="L25" s="45"/>
      <c r="M25" s="45">
        <f>K25</f>
        <v>90</v>
      </c>
      <c r="N25" s="45">
        <f>K25*0.1</f>
        <v>9</v>
      </c>
      <c r="O25" s="34">
        <v>0</v>
      </c>
      <c r="P25" s="34"/>
      <c r="Q25" s="33"/>
    </row>
    <row r="26" spans="1:17" ht="40.5" customHeight="1">
      <c r="A26" s="12"/>
      <c r="B26" s="180"/>
      <c r="C26" s="268"/>
      <c r="D26" s="251"/>
      <c r="E26" s="189"/>
      <c r="F26" s="189"/>
      <c r="G26" s="189"/>
      <c r="H26" s="42" t="s">
        <v>139</v>
      </c>
      <c r="I26" s="43"/>
      <c r="J26" s="35"/>
      <c r="K26" s="45">
        <v>0</v>
      </c>
      <c r="L26" s="45"/>
      <c r="M26" s="45">
        <f>K26</f>
        <v>0</v>
      </c>
      <c r="N26" s="45">
        <f>K26*0.1</f>
        <v>0</v>
      </c>
      <c r="O26" s="34">
        <v>0</v>
      </c>
      <c r="P26" s="34"/>
      <c r="Q26" s="33"/>
    </row>
    <row r="27" spans="1:17" ht="79.5" customHeight="1">
      <c r="A27" s="12"/>
      <c r="B27" s="181"/>
      <c r="C27" s="269"/>
      <c r="D27" s="252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99" customHeight="1">
      <c r="A30" s="12"/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1:17" ht="28.5" customHeight="1">
      <c r="A31" s="12"/>
      <c r="B31" s="212"/>
      <c r="C31" s="191" t="s">
        <v>129</v>
      </c>
      <c r="D31" s="191" t="s">
        <v>130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1:17" ht="116.25" customHeight="1">
      <c r="A32" s="12"/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6.25" customHeight="1">
      <c r="A34" s="12"/>
      <c r="B34" s="115" t="s">
        <v>176</v>
      </c>
      <c r="C34" s="57" t="s">
        <v>185</v>
      </c>
      <c r="D34" s="107" t="s">
        <v>15</v>
      </c>
      <c r="E34" s="41"/>
      <c r="F34" s="113" t="s">
        <v>84</v>
      </c>
      <c r="G34" s="113" t="s">
        <v>205</v>
      </c>
      <c r="H34" s="73" t="s">
        <v>24</v>
      </c>
      <c r="I34" s="62" t="s">
        <v>137</v>
      </c>
      <c r="J34" s="35">
        <v>792</v>
      </c>
      <c r="K34" s="54">
        <v>17</v>
      </c>
      <c r="L34" s="54"/>
      <c r="M34" s="54">
        <v>12</v>
      </c>
      <c r="N34" s="45">
        <f>K34*0.35</f>
        <v>5.949999999999999</v>
      </c>
      <c r="O34" s="34">
        <v>0</v>
      </c>
      <c r="P34" s="34"/>
      <c r="Q34" s="34"/>
    </row>
    <row r="35" spans="1:17" ht="54" customHeight="1">
      <c r="A35" s="12"/>
      <c r="B35" s="56" t="s">
        <v>230</v>
      </c>
      <c r="C35" s="57" t="s">
        <v>185</v>
      </c>
      <c r="D35" s="58" t="s">
        <v>138</v>
      </c>
      <c r="E35" s="59"/>
      <c r="F35" s="60" t="s">
        <v>84</v>
      </c>
      <c r="G35" s="60" t="s">
        <v>143</v>
      </c>
      <c r="H35" s="61" t="s">
        <v>24</v>
      </c>
      <c r="I35" s="62" t="s">
        <v>137</v>
      </c>
      <c r="J35" s="35">
        <v>792</v>
      </c>
      <c r="K35" s="54">
        <v>53</v>
      </c>
      <c r="L35" s="54"/>
      <c r="M35" s="54">
        <v>48</v>
      </c>
      <c r="N35" s="64">
        <f>K35*0.1</f>
        <v>5.300000000000001</v>
      </c>
      <c r="O35" s="54">
        <v>0</v>
      </c>
      <c r="P35" s="54"/>
      <c r="Q35" s="54"/>
    </row>
    <row r="36" spans="1:17" ht="15.75">
      <c r="A36" s="15"/>
      <c r="B36" s="65"/>
      <c r="C36" s="12"/>
      <c r="D36" s="200"/>
      <c r="E36" s="200"/>
      <c r="F36" s="20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15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1:17" ht="19.5" customHeight="1">
      <c r="A38" s="12"/>
      <c r="B38" s="26" t="s">
        <v>75</v>
      </c>
      <c r="C38" s="12"/>
      <c r="D38" s="12"/>
      <c r="E38" s="12"/>
      <c r="F38" s="12"/>
      <c r="G38" s="12"/>
      <c r="H38" s="12"/>
      <c r="I38" s="12"/>
      <c r="J38" s="12"/>
      <c r="K38" s="12"/>
      <c r="L38" s="221" t="s">
        <v>57</v>
      </c>
      <c r="M38" s="221"/>
      <c r="N38" s="222"/>
      <c r="O38" s="209" t="s">
        <v>169</v>
      </c>
      <c r="P38" s="223"/>
      <c r="Q38" s="27"/>
    </row>
    <row r="39" spans="1:17" ht="24.75" customHeight="1">
      <c r="A39" s="12"/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1"/>
      <c r="M39" s="221"/>
      <c r="N39" s="222"/>
      <c r="O39" s="210"/>
      <c r="P39" s="223"/>
      <c r="Q39" s="66"/>
    </row>
    <row r="40" spans="1:17" ht="14.25" customHeight="1">
      <c r="A40" s="12"/>
      <c r="B40" s="22" t="s">
        <v>58</v>
      </c>
      <c r="C40" s="12"/>
      <c r="D40" s="12"/>
      <c r="E40" s="218" t="s">
        <v>83</v>
      </c>
      <c r="F40" s="218"/>
      <c r="G40" s="218"/>
      <c r="H40" s="218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>
      <c r="A41" s="12"/>
      <c r="B41" s="211" t="s">
        <v>59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5.75">
      <c r="A42" s="12"/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1:17" ht="102" customHeight="1">
      <c r="A43" s="12"/>
      <c r="B43" s="206" t="s">
        <v>60</v>
      </c>
      <c r="C43" s="197" t="s">
        <v>11</v>
      </c>
      <c r="D43" s="198"/>
      <c r="E43" s="199"/>
      <c r="F43" s="219" t="s">
        <v>61</v>
      </c>
      <c r="G43" s="220"/>
      <c r="H43" s="197" t="s">
        <v>12</v>
      </c>
      <c r="I43" s="198"/>
      <c r="J43" s="198"/>
      <c r="K43" s="198"/>
      <c r="L43" s="198"/>
      <c r="M43" s="198"/>
      <c r="N43" s="198"/>
      <c r="O43" s="198"/>
      <c r="P43" s="199"/>
      <c r="Q43" s="32"/>
    </row>
    <row r="44" spans="1:17" ht="21.75" customHeight="1">
      <c r="A44" s="12"/>
      <c r="B44" s="212"/>
      <c r="C44" s="191" t="s">
        <v>129</v>
      </c>
      <c r="D44" s="191" t="s">
        <v>130</v>
      </c>
      <c r="E44" s="191" t="s">
        <v>13</v>
      </c>
      <c r="F44" s="191" t="s">
        <v>131</v>
      </c>
      <c r="G44" s="191" t="s">
        <v>134</v>
      </c>
      <c r="H44" s="206" t="s">
        <v>62</v>
      </c>
      <c r="I44" s="197" t="s">
        <v>74</v>
      </c>
      <c r="J44" s="199"/>
      <c r="K44" s="197" t="s">
        <v>64</v>
      </c>
      <c r="L44" s="198"/>
      <c r="M44" s="199"/>
      <c r="N44" s="206" t="s">
        <v>65</v>
      </c>
      <c r="O44" s="214" t="s">
        <v>66</v>
      </c>
      <c r="P44" s="206" t="s">
        <v>67</v>
      </c>
      <c r="Q44" s="227"/>
    </row>
    <row r="45" spans="1:17" ht="112.5" customHeight="1">
      <c r="A45" s="12"/>
      <c r="B45" s="207"/>
      <c r="C45" s="192"/>
      <c r="D45" s="192"/>
      <c r="E45" s="192"/>
      <c r="F45" s="192"/>
      <c r="G45" s="192"/>
      <c r="H45" s="207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7"/>
      <c r="O45" s="215"/>
      <c r="P45" s="207"/>
      <c r="Q45" s="227"/>
    </row>
    <row r="46" spans="1:17" ht="15.75">
      <c r="A46" s="12"/>
      <c r="B46" s="37">
        <v>1</v>
      </c>
      <c r="C46" s="38">
        <v>2</v>
      </c>
      <c r="D46" s="3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1:17" ht="18" customHeight="1">
      <c r="A47" s="12"/>
      <c r="B47" s="179" t="s">
        <v>49</v>
      </c>
      <c r="C47" s="240" t="s">
        <v>46</v>
      </c>
      <c r="D47" s="185" t="s">
        <v>15</v>
      </c>
      <c r="E47" s="188"/>
      <c r="F47" s="188" t="s">
        <v>84</v>
      </c>
      <c r="G47" s="188" t="s">
        <v>143</v>
      </c>
      <c r="H47" s="240" t="s">
        <v>86</v>
      </c>
      <c r="I47" s="253" t="s">
        <v>17</v>
      </c>
      <c r="J47" s="206"/>
      <c r="K47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206"/>
      <c r="M47" s="206">
        <f>K47</f>
        <v>100</v>
      </c>
      <c r="N47" s="206">
        <f>K47*0.1</f>
        <v>10</v>
      </c>
      <c r="O47" s="206">
        <v>0</v>
      </c>
      <c r="P47" s="206"/>
      <c r="Q47" s="69"/>
    </row>
    <row r="48" spans="1:17" ht="6.75" customHeight="1">
      <c r="A48" s="12"/>
      <c r="B48" s="180"/>
      <c r="C48" s="255"/>
      <c r="D48" s="186"/>
      <c r="E48" s="189"/>
      <c r="F48" s="189"/>
      <c r="G48" s="189"/>
      <c r="H48" s="241"/>
      <c r="I48" s="254"/>
      <c r="J48" s="207"/>
      <c r="K48" s="207"/>
      <c r="L48" s="207"/>
      <c r="M48" s="207"/>
      <c r="N48" s="207"/>
      <c r="O48" s="207"/>
      <c r="P48" s="207"/>
      <c r="Q48" s="69"/>
    </row>
    <row r="49" spans="1:17" ht="19.5" customHeight="1">
      <c r="A49" s="12"/>
      <c r="B49" s="181"/>
      <c r="C49" s="241"/>
      <c r="D49" s="187"/>
      <c r="E49" s="190"/>
      <c r="F49" s="190"/>
      <c r="G49" s="190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1:17" ht="27.75" customHeight="1">
      <c r="A50" s="12"/>
      <c r="B50" s="179" t="s">
        <v>48</v>
      </c>
      <c r="C50" s="182" t="s">
        <v>46</v>
      </c>
      <c r="D50" s="185" t="s">
        <v>138</v>
      </c>
      <c r="E50" s="188"/>
      <c r="F50" s="188" t="s">
        <v>84</v>
      </c>
      <c r="G50" s="188" t="s">
        <v>205</v>
      </c>
      <c r="H50" s="145" t="s">
        <v>27</v>
      </c>
      <c r="I50" s="146" t="s">
        <v>21</v>
      </c>
      <c r="J50" s="36"/>
      <c r="K50" s="132">
        <v>0</v>
      </c>
      <c r="L50" s="132"/>
      <c r="M50" s="132">
        <f>K50</f>
        <v>0</v>
      </c>
      <c r="N50" s="143">
        <f>K50*0.1</f>
        <v>0</v>
      </c>
      <c r="O50" s="132">
        <v>0</v>
      </c>
      <c r="P50" s="132"/>
      <c r="Q50" s="69"/>
    </row>
    <row r="51" spans="1:17" ht="78.75" customHeight="1">
      <c r="A51" s="12"/>
      <c r="B51" s="181"/>
      <c r="C51" s="184"/>
      <c r="D51" s="187"/>
      <c r="E51" s="190"/>
      <c r="F51" s="190"/>
      <c r="G51" s="190"/>
      <c r="H51" s="47" t="s">
        <v>20</v>
      </c>
      <c r="I51" s="94" t="s">
        <v>21</v>
      </c>
      <c r="J51" s="35"/>
      <c r="K51" s="54">
        <v>0</v>
      </c>
      <c r="L51" s="54"/>
      <c r="M51" s="54">
        <v>0</v>
      </c>
      <c r="N51" s="64">
        <v>0</v>
      </c>
      <c r="O51" s="54">
        <v>0</v>
      </c>
      <c r="P51" s="54"/>
      <c r="Q51" s="33"/>
    </row>
    <row r="52" spans="1:17" ht="17.25" customHeight="1">
      <c r="A52" s="12"/>
      <c r="B52" s="85"/>
      <c r="C52" s="80"/>
      <c r="D52" s="147"/>
      <c r="E52" s="117"/>
      <c r="F52" s="117"/>
      <c r="G52" s="117"/>
      <c r="H52" s="80"/>
      <c r="I52" s="148"/>
      <c r="J52" s="32"/>
      <c r="K52" s="33"/>
      <c r="L52" s="33"/>
      <c r="M52" s="33"/>
      <c r="N52" s="149"/>
      <c r="O52" s="33"/>
      <c r="P52" s="33"/>
      <c r="Q52" s="33"/>
    </row>
    <row r="53" spans="1:17" ht="15.75">
      <c r="A53" s="12"/>
      <c r="B53" s="68" t="s">
        <v>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/>
    </row>
    <row r="54" spans="1:17" ht="99" customHeight="1">
      <c r="A54" s="12"/>
      <c r="B54" s="206" t="s">
        <v>60</v>
      </c>
      <c r="C54" s="197" t="s">
        <v>11</v>
      </c>
      <c r="D54" s="198"/>
      <c r="E54" s="199"/>
      <c r="F54" s="219" t="s">
        <v>61</v>
      </c>
      <c r="G54" s="220"/>
      <c r="H54" s="197" t="s">
        <v>23</v>
      </c>
      <c r="I54" s="198"/>
      <c r="J54" s="198"/>
      <c r="K54" s="198"/>
      <c r="L54" s="198"/>
      <c r="M54" s="198"/>
      <c r="N54" s="198"/>
      <c r="O54" s="198"/>
      <c r="P54" s="199"/>
      <c r="Q54" s="206" t="s">
        <v>73</v>
      </c>
    </row>
    <row r="55" spans="1:17" ht="34.5" customHeight="1">
      <c r="A55" s="12"/>
      <c r="B55" s="212"/>
      <c r="C55" s="191" t="s">
        <v>129</v>
      </c>
      <c r="D55" s="191" t="s">
        <v>130</v>
      </c>
      <c r="E55" s="191" t="s">
        <v>13</v>
      </c>
      <c r="F55" s="191" t="s">
        <v>131</v>
      </c>
      <c r="G55" s="191" t="s">
        <v>134</v>
      </c>
      <c r="H55" s="206" t="s">
        <v>62</v>
      </c>
      <c r="I55" s="197" t="s">
        <v>74</v>
      </c>
      <c r="J55" s="199"/>
      <c r="K55" s="197" t="s">
        <v>64</v>
      </c>
      <c r="L55" s="198"/>
      <c r="M55" s="199"/>
      <c r="N55" s="206" t="s">
        <v>65</v>
      </c>
      <c r="O55" s="214" t="s">
        <v>77</v>
      </c>
      <c r="P55" s="230" t="s">
        <v>67</v>
      </c>
      <c r="Q55" s="212"/>
    </row>
    <row r="56" spans="1:17" ht="111.75" customHeight="1">
      <c r="A56" s="12"/>
      <c r="B56" s="207"/>
      <c r="C56" s="192"/>
      <c r="D56" s="192"/>
      <c r="E56" s="192"/>
      <c r="F56" s="192"/>
      <c r="G56" s="192"/>
      <c r="H56" s="207"/>
      <c r="I56" s="35" t="s">
        <v>68</v>
      </c>
      <c r="J56" s="35" t="s">
        <v>78</v>
      </c>
      <c r="K56" s="36" t="s">
        <v>70</v>
      </c>
      <c r="L56" s="36" t="s">
        <v>71</v>
      </c>
      <c r="M56" s="36" t="s">
        <v>72</v>
      </c>
      <c r="N56" s="207"/>
      <c r="O56" s="215"/>
      <c r="P56" s="231"/>
      <c r="Q56" s="207"/>
    </row>
    <row r="57" spans="1:17" ht="15.75">
      <c r="A57" s="12"/>
      <c r="B57" s="34">
        <v>1</v>
      </c>
      <c r="C57" s="46">
        <v>2</v>
      </c>
      <c r="D57" s="46">
        <v>3</v>
      </c>
      <c r="E57" s="44">
        <v>4</v>
      </c>
      <c r="F57" s="44">
        <v>5</v>
      </c>
      <c r="G57" s="44">
        <v>6</v>
      </c>
      <c r="H57" s="34">
        <v>7</v>
      </c>
      <c r="I57" s="54">
        <v>8</v>
      </c>
      <c r="J57" s="54">
        <v>9</v>
      </c>
      <c r="K57" s="54">
        <v>10</v>
      </c>
      <c r="L57" s="54">
        <v>11</v>
      </c>
      <c r="M57" s="54">
        <v>12</v>
      </c>
      <c r="N57" s="34">
        <v>13</v>
      </c>
      <c r="O57" s="34">
        <v>14</v>
      </c>
      <c r="P57" s="34">
        <v>15</v>
      </c>
      <c r="Q57" s="34">
        <v>16</v>
      </c>
    </row>
    <row r="58" spans="1:17" ht="47.25" customHeight="1">
      <c r="A58" s="12"/>
      <c r="B58" s="118" t="s">
        <v>49</v>
      </c>
      <c r="C58" s="104" t="s">
        <v>46</v>
      </c>
      <c r="D58" s="58" t="s">
        <v>15</v>
      </c>
      <c r="E58" s="113" t="s">
        <v>140</v>
      </c>
      <c r="F58" s="113" t="s">
        <v>84</v>
      </c>
      <c r="G58" s="113" t="s">
        <v>205</v>
      </c>
      <c r="H58" s="75" t="s">
        <v>136</v>
      </c>
      <c r="I58" s="62" t="s">
        <v>25</v>
      </c>
      <c r="J58" s="35">
        <v>792</v>
      </c>
      <c r="K58" s="54">
        <v>17</v>
      </c>
      <c r="L58" s="54"/>
      <c r="M58" s="54">
        <v>12</v>
      </c>
      <c r="N58" s="64">
        <f>K58*0.35</f>
        <v>5.949999999999999</v>
      </c>
      <c r="O58" s="54">
        <v>0</v>
      </c>
      <c r="P58" s="54"/>
      <c r="Q58" s="84">
        <v>80</v>
      </c>
    </row>
    <row r="59" spans="1:17" ht="49.5" customHeight="1">
      <c r="A59" s="12"/>
      <c r="B59" s="56" t="s">
        <v>48</v>
      </c>
      <c r="C59" s="104" t="s">
        <v>46</v>
      </c>
      <c r="D59" s="58" t="s">
        <v>138</v>
      </c>
      <c r="E59" s="60" t="s">
        <v>140</v>
      </c>
      <c r="F59" s="60" t="s">
        <v>84</v>
      </c>
      <c r="G59" s="60" t="s">
        <v>143</v>
      </c>
      <c r="H59" s="61" t="s">
        <v>136</v>
      </c>
      <c r="I59" s="62" t="s">
        <v>25</v>
      </c>
      <c r="J59" s="35">
        <v>792</v>
      </c>
      <c r="K59" s="54">
        <v>53</v>
      </c>
      <c r="L59" s="54"/>
      <c r="M59" s="63">
        <v>48</v>
      </c>
      <c r="N59" s="64">
        <f>K59*0.1</f>
        <v>5.300000000000001</v>
      </c>
      <c r="O59" s="54">
        <v>0</v>
      </c>
      <c r="P59" s="54"/>
      <c r="Q59" s="84">
        <v>80</v>
      </c>
    </row>
    <row r="60" spans="1:17" ht="15.75">
      <c r="A60" s="12"/>
      <c r="B60" s="85"/>
      <c r="C60" s="86"/>
      <c r="D60" s="86"/>
      <c r="E60" s="87"/>
      <c r="F60" s="87"/>
      <c r="G60" s="117"/>
      <c r="H60" s="88"/>
      <c r="I60" s="89"/>
      <c r="J60" s="32"/>
      <c r="K60" s="90"/>
      <c r="L60" s="90"/>
      <c r="M60" s="90"/>
      <c r="N60" s="90"/>
      <c r="O60" s="90"/>
      <c r="P60" s="90"/>
      <c r="Q60" s="33"/>
    </row>
    <row r="61" spans="1:17" ht="15.75">
      <c r="A61" s="12"/>
      <c r="B61" s="228" t="s">
        <v>79</v>
      </c>
      <c r="C61" s="228"/>
      <c r="D61" s="229" t="s">
        <v>99</v>
      </c>
      <c r="E61" s="229"/>
      <c r="F61" s="229"/>
      <c r="G61" s="229"/>
      <c r="H61" s="229"/>
      <c r="I61" s="229"/>
      <c r="J61" s="229"/>
      <c r="K61" s="12"/>
      <c r="L61" s="12" t="s">
        <v>80</v>
      </c>
      <c r="M61" s="12"/>
      <c r="N61" s="235" t="s">
        <v>162</v>
      </c>
      <c r="O61" s="235"/>
      <c r="P61" s="12"/>
      <c r="Q61" s="12"/>
    </row>
    <row r="62" spans="1:17" ht="33.75" customHeight="1">
      <c r="A62" s="12"/>
      <c r="B62" s="92" t="str">
        <f>D4</f>
        <v>" 01 "  ДЕКАБРЯ    2022г</v>
      </c>
      <c r="C62" s="91"/>
      <c r="D62" s="91"/>
      <c r="E62" s="93" t="s">
        <v>81</v>
      </c>
      <c r="F62" s="93"/>
      <c r="G62" s="93"/>
      <c r="H62" s="236"/>
      <c r="I62" s="236"/>
      <c r="J62" s="91"/>
      <c r="K62" s="12"/>
      <c r="L62" s="93" t="s">
        <v>28</v>
      </c>
      <c r="M62" s="12"/>
      <c r="N62" s="236" t="s">
        <v>82</v>
      </c>
      <c r="O62" s="236"/>
      <c r="P62" s="12"/>
      <c r="Q62" s="12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8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B25:B27"/>
    <mergeCell ref="C25:C27"/>
    <mergeCell ref="D25:D27"/>
    <mergeCell ref="E25:E27"/>
    <mergeCell ref="F25:F27"/>
    <mergeCell ref="F20:F21"/>
    <mergeCell ref="C20:C21"/>
    <mergeCell ref="D20:D21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B43:B45"/>
    <mergeCell ref="H31:H32"/>
    <mergeCell ref="I31:J31"/>
    <mergeCell ref="K31:M31"/>
    <mergeCell ref="N31:N32"/>
    <mergeCell ref="O31:O32"/>
    <mergeCell ref="G31:G32"/>
    <mergeCell ref="D36:F36"/>
    <mergeCell ref="L38:N39"/>
    <mergeCell ref="O38:O39"/>
    <mergeCell ref="P38:P39"/>
    <mergeCell ref="E40:H40"/>
    <mergeCell ref="B41:Q41"/>
    <mergeCell ref="F43:G43"/>
    <mergeCell ref="H43:P43"/>
    <mergeCell ref="C44:C45"/>
    <mergeCell ref="D44:D45"/>
    <mergeCell ref="E44:E45"/>
    <mergeCell ref="F44:F45"/>
    <mergeCell ref="G44:G45"/>
    <mergeCell ref="P44:P45"/>
    <mergeCell ref="P47:P48"/>
    <mergeCell ref="Q44:Q45"/>
    <mergeCell ref="H47:H48"/>
    <mergeCell ref="I47:I48"/>
    <mergeCell ref="J47:J48"/>
    <mergeCell ref="H44:H45"/>
    <mergeCell ref="I44:J44"/>
    <mergeCell ref="K44:M44"/>
    <mergeCell ref="N44:N45"/>
    <mergeCell ref="O44:O45"/>
    <mergeCell ref="Q54:Q56"/>
    <mergeCell ref="C55:C56"/>
    <mergeCell ref="D55:D56"/>
    <mergeCell ref="E55:E56"/>
    <mergeCell ref="F55:F56"/>
    <mergeCell ref="K47:K48"/>
    <mergeCell ref="L47:L48"/>
    <mergeCell ref="M47:M48"/>
    <mergeCell ref="N47:N48"/>
    <mergeCell ref="O47:O48"/>
    <mergeCell ref="O55:O56"/>
    <mergeCell ref="B54:B56"/>
    <mergeCell ref="C54:E54"/>
    <mergeCell ref="F54:G54"/>
    <mergeCell ref="H54:P54"/>
    <mergeCell ref="P55:P56"/>
    <mergeCell ref="B50:B51"/>
    <mergeCell ref="C50:C51"/>
    <mergeCell ref="G47:G49"/>
    <mergeCell ref="B61:C61"/>
    <mergeCell ref="D61:J61"/>
    <mergeCell ref="N61:O61"/>
    <mergeCell ref="H62:I62"/>
    <mergeCell ref="N62:O62"/>
    <mergeCell ref="G55:G56"/>
    <mergeCell ref="H55:H56"/>
    <mergeCell ref="I55:J55"/>
    <mergeCell ref="K55:M55"/>
    <mergeCell ref="N55:N56"/>
    <mergeCell ref="G25:G27"/>
    <mergeCell ref="B23:B24"/>
    <mergeCell ref="C23:C24"/>
    <mergeCell ref="D23:D24"/>
    <mergeCell ref="E23:E24"/>
    <mergeCell ref="F23:F24"/>
    <mergeCell ref="G23:G24"/>
    <mergeCell ref="C43:E43"/>
    <mergeCell ref="D50:D51"/>
    <mergeCell ref="F50:F51"/>
    <mergeCell ref="E50:E51"/>
    <mergeCell ref="G50:G51"/>
    <mergeCell ref="B47:B49"/>
    <mergeCell ref="C47:C49"/>
    <mergeCell ref="D47:D49"/>
    <mergeCell ref="E47:E49"/>
    <mergeCell ref="F47:F49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8" r:id="rId1"/>
  <rowBreaks count="2" manualBreakCount="2">
    <brk id="28" max="16" man="1"/>
    <brk id="52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5"/>
  <sheetViews>
    <sheetView tabSelected="1" view="pageBreakPreview" zoomScale="90" zoomScaleNormal="90" zoomScaleSheetLayoutView="90" workbookViewId="0" topLeftCell="D1">
      <selection activeCell="O39" sqref="O39"/>
    </sheetView>
  </sheetViews>
  <sheetFormatPr defaultColWidth="8.8515625" defaultRowHeight="12.75"/>
  <cols>
    <col min="1" max="1" width="4.00390625" style="1" customWidth="1"/>
    <col min="2" max="2" width="36.421875" style="1" customWidth="1"/>
    <col min="3" max="3" width="35.28125" style="1" customWidth="1"/>
    <col min="4" max="4" width="15.140625" style="1" customWidth="1"/>
    <col min="5" max="5" width="18.140625" style="1" customWidth="1"/>
    <col min="6" max="6" width="13.8515625" style="1" customWidth="1"/>
    <col min="7" max="7" width="16.8515625" style="1" customWidth="1"/>
    <col min="8" max="8" width="35.8515625" style="1" customWidth="1"/>
    <col min="9" max="9" width="10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0" t="str">
        <f>Светлячок!C2</f>
        <v>ПРЕДВАРИТЕЛЬНЫЙ ОТЧЕТ О ВЫПОЛНЕНИИ МУНИЦИПАЛЬНОГО ЗАДАНИЯ №</v>
      </c>
      <c r="D2" s="200"/>
      <c r="E2" s="200"/>
      <c r="F2" s="200"/>
      <c r="G2" s="200"/>
      <c r="H2" s="201"/>
      <c r="I2" s="14">
        <v>39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tr">
        <f>'[2]Теремок'!D3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tr">
        <f>'[2]Теремок'!D4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'[2]Теремок'!O5</f>
        <v>44896</v>
      </c>
      <c r="P5" s="21"/>
      <c r="Q5" s="12"/>
    </row>
    <row r="6" spans="1:17" ht="32.25" customHeight="1">
      <c r="A6" s="12"/>
      <c r="B6" s="205" t="s">
        <v>54</v>
      </c>
      <c r="C6" s="205"/>
      <c r="D6" s="205"/>
      <c r="E6" s="205"/>
      <c r="F6" s="18"/>
      <c r="G6" s="203" t="s">
        <v>104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1:17" ht="18" customHeight="1">
      <c r="A8" s="12"/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1:17" ht="33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1:17" ht="15.75">
      <c r="A16" s="12"/>
      <c r="B16" s="22" t="s">
        <v>58</v>
      </c>
      <c r="C16" s="12"/>
      <c r="D16" s="12"/>
      <c r="E16" s="175" t="s">
        <v>83</v>
      </c>
      <c r="F16" s="175"/>
      <c r="G16" s="17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97.5" customHeight="1">
      <c r="A19" s="12"/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1:17" ht="20.25" customHeight="1">
      <c r="A20" s="12"/>
      <c r="B20" s="212"/>
      <c r="C20" s="191" t="s">
        <v>129</v>
      </c>
      <c r="D20" s="191" t="s">
        <v>142</v>
      </c>
      <c r="E20" s="191" t="s">
        <v>238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1:17" ht="120" customHeight="1">
      <c r="A21" s="12"/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32.25" customHeight="1">
      <c r="A23" s="12"/>
      <c r="B23" s="244" t="s">
        <v>176</v>
      </c>
      <c r="C23" s="194" t="s">
        <v>174</v>
      </c>
      <c r="D23" s="185" t="s">
        <v>15</v>
      </c>
      <c r="E23" s="188"/>
      <c r="F23" s="246" t="s">
        <v>84</v>
      </c>
      <c r="G23" s="188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39" customHeight="1">
      <c r="A24" s="12"/>
      <c r="B24" s="245"/>
      <c r="C24" s="196"/>
      <c r="D24" s="186"/>
      <c r="E24" s="189"/>
      <c r="F24" s="288"/>
      <c r="G24" s="189"/>
      <c r="H24" s="42" t="s">
        <v>139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1:17" ht="36">
      <c r="A25" s="12"/>
      <c r="B25" s="56" t="s">
        <v>230</v>
      </c>
      <c r="C25" s="97" t="s">
        <v>174</v>
      </c>
      <c r="D25" s="58" t="s">
        <v>138</v>
      </c>
      <c r="E25" s="60"/>
      <c r="F25" s="60" t="s">
        <v>84</v>
      </c>
      <c r="G25" s="83" t="s">
        <v>143</v>
      </c>
      <c r="H25" s="42" t="s">
        <v>18</v>
      </c>
      <c r="I25" s="43" t="s">
        <v>17</v>
      </c>
      <c r="J25" s="35"/>
      <c r="K25" s="34">
        <v>0</v>
      </c>
      <c r="L25" s="34"/>
      <c r="M25" s="34">
        <f>K25</f>
        <v>0</v>
      </c>
      <c r="N25" s="34">
        <f>K25*0.1</f>
        <v>0</v>
      </c>
      <c r="O25" s="34">
        <v>0</v>
      </c>
      <c r="P25" s="34"/>
      <c r="Q25" s="33"/>
    </row>
    <row r="26" spans="1:17" ht="69" customHeight="1">
      <c r="A26" s="12"/>
      <c r="B26" s="170" t="s">
        <v>231</v>
      </c>
      <c r="C26" s="177" t="s">
        <v>174</v>
      </c>
      <c r="D26" s="136" t="s">
        <v>138</v>
      </c>
      <c r="E26" s="113"/>
      <c r="F26" s="113" t="s">
        <v>84</v>
      </c>
      <c r="G26" s="126" t="s">
        <v>178</v>
      </c>
      <c r="H26" s="42" t="s">
        <v>19</v>
      </c>
      <c r="I26" s="43" t="s">
        <v>17</v>
      </c>
      <c r="J26" s="35"/>
      <c r="K26" s="34">
        <v>90</v>
      </c>
      <c r="L26" s="34"/>
      <c r="M26" s="34">
        <f>K26</f>
        <v>90</v>
      </c>
      <c r="N26" s="34">
        <f>K26*0.1</f>
        <v>9</v>
      </c>
      <c r="O26" s="34">
        <v>0</v>
      </c>
      <c r="P26" s="34"/>
      <c r="Q26" s="33"/>
    </row>
    <row r="27" spans="1:17" ht="77.25" customHeight="1">
      <c r="A27" s="12"/>
      <c r="B27" s="56" t="s">
        <v>232</v>
      </c>
      <c r="C27" s="97" t="s">
        <v>239</v>
      </c>
      <c r="D27" s="58" t="s">
        <v>138</v>
      </c>
      <c r="E27" s="122" t="s">
        <v>240</v>
      </c>
      <c r="F27" s="60" t="s">
        <v>84</v>
      </c>
      <c r="G27" s="60" t="s">
        <v>143</v>
      </c>
      <c r="H27" s="47" t="s">
        <v>20</v>
      </c>
      <c r="I27" s="94" t="s">
        <v>21</v>
      </c>
      <c r="J27" s="35"/>
      <c r="K27" s="34">
        <v>0</v>
      </c>
      <c r="L27" s="34"/>
      <c r="M27" s="34">
        <f>K27</f>
        <v>0</v>
      </c>
      <c r="N27" s="34">
        <f>K27*0.1</f>
        <v>0</v>
      </c>
      <c r="O27" s="34">
        <v>0</v>
      </c>
      <c r="P27" s="34"/>
      <c r="Q27" s="33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3.25" customHeight="1">
      <c r="A30" s="12"/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1:17" ht="28.5" customHeight="1">
      <c r="A31" s="12"/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1:17" ht="111" customHeight="1">
      <c r="A32" s="12"/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6.25" customHeight="1">
      <c r="A34" s="12"/>
      <c r="B34" s="56" t="s">
        <v>176</v>
      </c>
      <c r="C34" s="57" t="s">
        <v>174</v>
      </c>
      <c r="D34" s="107" t="s">
        <v>15</v>
      </c>
      <c r="E34" s="113"/>
      <c r="F34" s="113" t="s">
        <v>84</v>
      </c>
      <c r="G34" s="60" t="s">
        <v>143</v>
      </c>
      <c r="H34" s="73" t="s">
        <v>24</v>
      </c>
      <c r="I34" s="62" t="s">
        <v>25</v>
      </c>
      <c r="J34" s="35">
        <v>792</v>
      </c>
      <c r="K34" s="54">
        <v>23</v>
      </c>
      <c r="L34" s="54"/>
      <c r="M34" s="54">
        <v>22</v>
      </c>
      <c r="N34" s="45">
        <f>K34*0.35</f>
        <v>8.049999999999999</v>
      </c>
      <c r="O34" s="45">
        <v>0</v>
      </c>
      <c r="P34" s="34"/>
      <c r="Q34" s="34"/>
    </row>
    <row r="35" spans="1:17" ht="56.25" customHeight="1">
      <c r="A35" s="12"/>
      <c r="B35" s="56" t="s">
        <v>230</v>
      </c>
      <c r="C35" s="57" t="s">
        <v>174</v>
      </c>
      <c r="D35" s="107" t="s">
        <v>138</v>
      </c>
      <c r="E35" s="113"/>
      <c r="F35" s="113" t="s">
        <v>84</v>
      </c>
      <c r="G35" s="60" t="s">
        <v>143</v>
      </c>
      <c r="H35" s="73" t="s">
        <v>24</v>
      </c>
      <c r="I35" s="62" t="s">
        <v>25</v>
      </c>
      <c r="J35" s="35">
        <v>792</v>
      </c>
      <c r="K35" s="54">
        <v>97</v>
      </c>
      <c r="L35" s="54"/>
      <c r="M35" s="54">
        <v>90</v>
      </c>
      <c r="N35" s="45">
        <f>K35*0.1</f>
        <v>9.700000000000001</v>
      </c>
      <c r="O35" s="45">
        <v>0</v>
      </c>
      <c r="P35" s="34"/>
      <c r="Q35" s="34"/>
    </row>
    <row r="36" spans="1:17" ht="57.75" customHeight="1">
      <c r="A36" s="12"/>
      <c r="B36" s="56" t="s">
        <v>231</v>
      </c>
      <c r="C36" s="57" t="s">
        <v>174</v>
      </c>
      <c r="D36" s="107" t="s">
        <v>138</v>
      </c>
      <c r="E36" s="113"/>
      <c r="F36" s="113" t="s">
        <v>84</v>
      </c>
      <c r="G36" s="60" t="s">
        <v>178</v>
      </c>
      <c r="H36" s="73" t="s">
        <v>24</v>
      </c>
      <c r="I36" s="62" t="s">
        <v>25</v>
      </c>
      <c r="J36" s="35">
        <v>792</v>
      </c>
      <c r="K36" s="54">
        <v>1</v>
      </c>
      <c r="L36" s="54"/>
      <c r="M36" s="54">
        <v>1</v>
      </c>
      <c r="N36" s="45">
        <f>K36*0.1</f>
        <v>0.1</v>
      </c>
      <c r="O36" s="45">
        <v>0</v>
      </c>
      <c r="P36" s="34"/>
      <c r="Q36" s="34"/>
    </row>
    <row r="37" spans="1:17" ht="59.25" customHeight="1">
      <c r="A37" s="12"/>
      <c r="B37" s="56" t="s">
        <v>232</v>
      </c>
      <c r="C37" s="104" t="s">
        <v>241</v>
      </c>
      <c r="D37" s="58" t="s">
        <v>138</v>
      </c>
      <c r="E37" s="59" t="s">
        <v>240</v>
      </c>
      <c r="F37" s="60" t="s">
        <v>84</v>
      </c>
      <c r="G37" s="60" t="s">
        <v>143</v>
      </c>
      <c r="H37" s="61" t="s">
        <v>24</v>
      </c>
      <c r="I37" s="62" t="s">
        <v>25</v>
      </c>
      <c r="J37" s="35">
        <v>792</v>
      </c>
      <c r="K37" s="54">
        <v>10</v>
      </c>
      <c r="L37" s="54"/>
      <c r="M37" s="54">
        <v>10</v>
      </c>
      <c r="N37" s="45">
        <f>K37*0.1</f>
        <v>1</v>
      </c>
      <c r="O37" s="45">
        <v>0</v>
      </c>
      <c r="P37" s="54"/>
      <c r="Q37" s="54"/>
    </row>
    <row r="38" spans="1:17" ht="30" customHeight="1" hidden="1">
      <c r="A38" s="12"/>
      <c r="B38" s="85"/>
      <c r="C38" s="86"/>
      <c r="D38" s="147"/>
      <c r="E38" s="87"/>
      <c r="F38" s="117"/>
      <c r="G38" s="117"/>
      <c r="H38" s="178"/>
      <c r="I38" s="120"/>
      <c r="J38" s="32"/>
      <c r="K38" s="33"/>
      <c r="L38" s="33"/>
      <c r="M38" s="33"/>
      <c r="N38" s="149"/>
      <c r="O38" s="149"/>
      <c r="P38" s="33"/>
      <c r="Q38" s="33"/>
    </row>
    <row r="39" spans="1:17" ht="26.25" customHeight="1">
      <c r="A39" s="15"/>
      <c r="B39" s="65"/>
      <c r="C39" s="12"/>
      <c r="D39" s="270"/>
      <c r="E39" s="270"/>
      <c r="F39" s="270"/>
      <c r="G39" s="117"/>
      <c r="H39" s="15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.75">
      <c r="A40" s="15"/>
      <c r="B40" s="65"/>
      <c r="C40" s="16" t="s">
        <v>6</v>
      </c>
      <c r="D40" s="10">
        <v>2</v>
      </c>
      <c r="E40" s="15"/>
      <c r="F40" s="15"/>
      <c r="G40" s="117"/>
      <c r="H40" s="15"/>
      <c r="I40" s="12"/>
      <c r="J40" s="12"/>
      <c r="K40" s="12"/>
      <c r="L40" s="12"/>
      <c r="M40" s="15"/>
      <c r="N40" s="15"/>
      <c r="O40" s="12"/>
      <c r="P40" s="12"/>
      <c r="Q40" s="15"/>
    </row>
    <row r="41" spans="1:17" ht="19.5" customHeight="1">
      <c r="A41" s="12"/>
      <c r="B41" s="26" t="s">
        <v>75</v>
      </c>
      <c r="C41" s="12"/>
      <c r="D41" s="12"/>
      <c r="E41" s="12"/>
      <c r="F41" s="12"/>
      <c r="G41" s="12"/>
      <c r="H41" s="12"/>
      <c r="I41" s="12"/>
      <c r="J41" s="12"/>
      <c r="K41" s="12"/>
      <c r="L41" s="221" t="s">
        <v>57</v>
      </c>
      <c r="M41" s="221"/>
      <c r="N41" s="222"/>
      <c r="O41" s="209" t="s">
        <v>169</v>
      </c>
      <c r="P41" s="223"/>
      <c r="Q41" s="27"/>
    </row>
    <row r="42" spans="1:17" ht="24.75" customHeight="1">
      <c r="A42" s="12"/>
      <c r="B42" s="8" t="s">
        <v>85</v>
      </c>
      <c r="C42" s="12"/>
      <c r="D42" s="12"/>
      <c r="E42" s="12"/>
      <c r="F42" s="12"/>
      <c r="G42" s="12"/>
      <c r="H42" s="12"/>
      <c r="I42" s="12"/>
      <c r="J42" s="12"/>
      <c r="K42" s="12"/>
      <c r="L42" s="221"/>
      <c r="M42" s="221"/>
      <c r="N42" s="222"/>
      <c r="O42" s="210"/>
      <c r="P42" s="223"/>
      <c r="Q42" s="66"/>
    </row>
    <row r="43" spans="1:17" ht="14.25" customHeight="1">
      <c r="A43" s="12"/>
      <c r="B43" s="22" t="s">
        <v>58</v>
      </c>
      <c r="C43" s="12"/>
      <c r="D43" s="12"/>
      <c r="E43" s="218" t="s">
        <v>83</v>
      </c>
      <c r="F43" s="218"/>
      <c r="G43" s="218"/>
      <c r="H43" s="218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 customHeight="1">
      <c r="A44" s="12"/>
      <c r="B44" s="211" t="s">
        <v>59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15.75">
      <c r="A45" s="12"/>
      <c r="B45" s="68" t="s">
        <v>76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5"/>
    </row>
    <row r="46" spans="1:17" ht="84" customHeight="1">
      <c r="A46" s="12"/>
      <c r="B46" s="206" t="s">
        <v>60</v>
      </c>
      <c r="C46" s="197" t="s">
        <v>11</v>
      </c>
      <c r="D46" s="198"/>
      <c r="E46" s="199"/>
      <c r="F46" s="219" t="s">
        <v>61</v>
      </c>
      <c r="G46" s="220"/>
      <c r="H46" s="197" t="s">
        <v>12</v>
      </c>
      <c r="I46" s="198"/>
      <c r="J46" s="198"/>
      <c r="K46" s="198"/>
      <c r="L46" s="198"/>
      <c r="M46" s="198"/>
      <c r="N46" s="198"/>
      <c r="O46" s="198"/>
      <c r="P46" s="199"/>
      <c r="Q46" s="32"/>
    </row>
    <row r="47" spans="1:17" ht="21.75" customHeight="1">
      <c r="A47" s="12"/>
      <c r="B47" s="212"/>
      <c r="C47" s="191" t="s">
        <v>129</v>
      </c>
      <c r="D47" s="191" t="s">
        <v>142</v>
      </c>
      <c r="E47" s="191" t="s">
        <v>13</v>
      </c>
      <c r="F47" s="191" t="s">
        <v>131</v>
      </c>
      <c r="G47" s="191" t="s">
        <v>134</v>
      </c>
      <c r="H47" s="206" t="s">
        <v>62</v>
      </c>
      <c r="I47" s="197" t="s">
        <v>74</v>
      </c>
      <c r="J47" s="199"/>
      <c r="K47" s="197" t="s">
        <v>64</v>
      </c>
      <c r="L47" s="198"/>
      <c r="M47" s="199"/>
      <c r="N47" s="206" t="s">
        <v>65</v>
      </c>
      <c r="O47" s="214" t="s">
        <v>66</v>
      </c>
      <c r="P47" s="206" t="s">
        <v>67</v>
      </c>
      <c r="Q47" s="227"/>
    </row>
    <row r="48" spans="1:17" ht="110.25">
      <c r="A48" s="12"/>
      <c r="B48" s="207"/>
      <c r="C48" s="192"/>
      <c r="D48" s="192"/>
      <c r="E48" s="192"/>
      <c r="F48" s="192"/>
      <c r="G48" s="192"/>
      <c r="H48" s="207"/>
      <c r="I48" s="35" t="s">
        <v>68</v>
      </c>
      <c r="J48" s="35" t="s">
        <v>69</v>
      </c>
      <c r="K48" s="36" t="s">
        <v>70</v>
      </c>
      <c r="L48" s="36" t="s">
        <v>71</v>
      </c>
      <c r="M48" s="36" t="s">
        <v>72</v>
      </c>
      <c r="N48" s="207"/>
      <c r="O48" s="215"/>
      <c r="P48" s="207"/>
      <c r="Q48" s="227"/>
    </row>
    <row r="49" spans="1:17" ht="15.75">
      <c r="A49" s="12"/>
      <c r="B49" s="37">
        <v>1</v>
      </c>
      <c r="C49" s="38">
        <v>2</v>
      </c>
      <c r="D49" s="38">
        <v>3</v>
      </c>
      <c r="E49" s="39">
        <v>4</v>
      </c>
      <c r="F49" s="39">
        <v>5</v>
      </c>
      <c r="G49" s="39">
        <v>6</v>
      </c>
      <c r="H49" s="37">
        <v>7</v>
      </c>
      <c r="I49" s="40">
        <v>8</v>
      </c>
      <c r="J49" s="40">
        <v>9</v>
      </c>
      <c r="K49" s="40">
        <v>10</v>
      </c>
      <c r="L49" s="40">
        <v>11</v>
      </c>
      <c r="M49" s="40">
        <v>12</v>
      </c>
      <c r="N49" s="37">
        <v>13</v>
      </c>
      <c r="O49" s="37">
        <v>14</v>
      </c>
      <c r="P49" s="37">
        <v>15</v>
      </c>
      <c r="Q49" s="69"/>
    </row>
    <row r="50" spans="1:17" ht="35.25" customHeight="1">
      <c r="A50" s="12"/>
      <c r="B50" s="170" t="s">
        <v>49</v>
      </c>
      <c r="C50" s="116" t="s">
        <v>46</v>
      </c>
      <c r="D50" s="136" t="s">
        <v>15</v>
      </c>
      <c r="E50" s="224"/>
      <c r="F50" s="113" t="s">
        <v>84</v>
      </c>
      <c r="G50" s="113" t="s">
        <v>143</v>
      </c>
      <c r="H50" s="76" t="s">
        <v>86</v>
      </c>
      <c r="I50" s="72" t="s">
        <v>17</v>
      </c>
      <c r="J50" s="61"/>
      <c r="K50" s="6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50" s="61"/>
      <c r="M50" s="61">
        <f>K50</f>
        <v>100</v>
      </c>
      <c r="N50" s="61">
        <f>K50*0.1</f>
        <v>10</v>
      </c>
      <c r="O50" s="61">
        <v>0</v>
      </c>
      <c r="P50" s="75"/>
      <c r="Q50" s="69"/>
    </row>
    <row r="51" spans="1:17" ht="27" customHeight="1">
      <c r="A51" s="12"/>
      <c r="B51" s="244" t="s">
        <v>234</v>
      </c>
      <c r="C51" s="182" t="s">
        <v>242</v>
      </c>
      <c r="D51" s="185" t="s">
        <v>138</v>
      </c>
      <c r="E51" s="225"/>
      <c r="F51" s="232" t="s">
        <v>84</v>
      </c>
      <c r="G51" s="232" t="s">
        <v>143</v>
      </c>
      <c r="H51" s="71" t="s">
        <v>27</v>
      </c>
      <c r="I51" s="129" t="s">
        <v>21</v>
      </c>
      <c r="J51" s="73"/>
      <c r="K51" s="73">
        <v>0</v>
      </c>
      <c r="L51" s="73"/>
      <c r="M51" s="73">
        <v>0</v>
      </c>
      <c r="N51" s="79">
        <v>0</v>
      </c>
      <c r="O51" s="73">
        <v>0</v>
      </c>
      <c r="P51" s="61"/>
      <c r="Q51" s="69"/>
    </row>
    <row r="52" spans="1:17" ht="15.75" customHeight="1">
      <c r="A52" s="12"/>
      <c r="B52" s="245"/>
      <c r="C52" s="184"/>
      <c r="D52" s="187"/>
      <c r="E52" s="225"/>
      <c r="F52" s="234"/>
      <c r="G52" s="234"/>
      <c r="H52" s="71" t="s">
        <v>26</v>
      </c>
      <c r="I52" s="72" t="s">
        <v>17</v>
      </c>
      <c r="J52" s="61"/>
      <c r="K52" s="79">
        <v>90</v>
      </c>
      <c r="L52" s="79"/>
      <c r="M52" s="79">
        <f>K52</f>
        <v>90</v>
      </c>
      <c r="N52" s="79">
        <f>K52*0.1</f>
        <v>9</v>
      </c>
      <c r="O52" s="73">
        <v>0</v>
      </c>
      <c r="P52" s="73"/>
      <c r="Q52" s="69"/>
    </row>
    <row r="53" spans="1:17" ht="78.75" customHeight="1">
      <c r="A53" s="12"/>
      <c r="B53" s="115" t="s">
        <v>48</v>
      </c>
      <c r="C53" s="47" t="s">
        <v>146</v>
      </c>
      <c r="D53" s="58" t="s">
        <v>147</v>
      </c>
      <c r="E53" s="226"/>
      <c r="F53" s="60" t="s">
        <v>84</v>
      </c>
      <c r="G53" s="60" t="s">
        <v>143</v>
      </c>
      <c r="H53" s="76" t="s">
        <v>20</v>
      </c>
      <c r="I53" s="77" t="s">
        <v>21</v>
      </c>
      <c r="J53" s="61"/>
      <c r="K53" s="73">
        <v>0</v>
      </c>
      <c r="L53" s="73"/>
      <c r="M53" s="73">
        <v>0</v>
      </c>
      <c r="N53" s="79">
        <v>0</v>
      </c>
      <c r="O53" s="73">
        <v>0</v>
      </c>
      <c r="P53" s="73"/>
      <c r="Q53" s="69"/>
    </row>
    <row r="54" spans="1:17" ht="15" customHeight="1">
      <c r="A54" s="12"/>
      <c r="B54" s="15"/>
      <c r="C54" s="8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12"/>
      <c r="B55" s="68" t="s">
        <v>22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12"/>
    </row>
    <row r="56" spans="1:17" ht="84.75" customHeight="1">
      <c r="A56" s="12"/>
      <c r="B56" s="206" t="s">
        <v>60</v>
      </c>
      <c r="C56" s="197" t="s">
        <v>11</v>
      </c>
      <c r="D56" s="198"/>
      <c r="E56" s="199"/>
      <c r="F56" s="219" t="s">
        <v>61</v>
      </c>
      <c r="G56" s="220"/>
      <c r="H56" s="197" t="s">
        <v>23</v>
      </c>
      <c r="I56" s="198"/>
      <c r="J56" s="198"/>
      <c r="K56" s="198"/>
      <c r="L56" s="198"/>
      <c r="M56" s="198"/>
      <c r="N56" s="198"/>
      <c r="O56" s="198"/>
      <c r="P56" s="199"/>
      <c r="Q56" s="206" t="s">
        <v>73</v>
      </c>
    </row>
    <row r="57" spans="1:17" ht="34.5" customHeight="1">
      <c r="A57" s="12"/>
      <c r="B57" s="212"/>
      <c r="C57" s="191" t="s">
        <v>129</v>
      </c>
      <c r="D57" s="191" t="s">
        <v>142</v>
      </c>
      <c r="E57" s="191" t="s">
        <v>13</v>
      </c>
      <c r="F57" s="191" t="s">
        <v>131</v>
      </c>
      <c r="G57" s="191" t="s">
        <v>134</v>
      </c>
      <c r="H57" s="206" t="s">
        <v>62</v>
      </c>
      <c r="I57" s="197" t="s">
        <v>74</v>
      </c>
      <c r="J57" s="199"/>
      <c r="K57" s="197" t="s">
        <v>64</v>
      </c>
      <c r="L57" s="198"/>
      <c r="M57" s="199"/>
      <c r="N57" s="206" t="s">
        <v>65</v>
      </c>
      <c r="O57" s="214" t="s">
        <v>77</v>
      </c>
      <c r="P57" s="230" t="s">
        <v>67</v>
      </c>
      <c r="Q57" s="212"/>
    </row>
    <row r="58" spans="1:17" ht="110.25">
      <c r="A58" s="12"/>
      <c r="B58" s="207"/>
      <c r="C58" s="192"/>
      <c r="D58" s="192"/>
      <c r="E58" s="192"/>
      <c r="F58" s="192"/>
      <c r="G58" s="192"/>
      <c r="H58" s="207"/>
      <c r="I58" s="35" t="s">
        <v>68</v>
      </c>
      <c r="J58" s="35" t="s">
        <v>78</v>
      </c>
      <c r="K58" s="36" t="s">
        <v>70</v>
      </c>
      <c r="L58" s="36" t="s">
        <v>71</v>
      </c>
      <c r="M58" s="36" t="s">
        <v>72</v>
      </c>
      <c r="N58" s="207"/>
      <c r="O58" s="215"/>
      <c r="P58" s="231"/>
      <c r="Q58" s="207"/>
    </row>
    <row r="59" spans="1:17" ht="15.75">
      <c r="A59" s="12"/>
      <c r="B59" s="34">
        <v>1</v>
      </c>
      <c r="C59" s="46">
        <v>2</v>
      </c>
      <c r="D59" s="46">
        <v>3</v>
      </c>
      <c r="E59" s="44">
        <v>4</v>
      </c>
      <c r="F59" s="44">
        <v>5</v>
      </c>
      <c r="G59" s="44">
        <v>6</v>
      </c>
      <c r="H59" s="34">
        <v>7</v>
      </c>
      <c r="I59" s="54">
        <v>8</v>
      </c>
      <c r="J59" s="54">
        <v>9</v>
      </c>
      <c r="K59" s="54">
        <v>10</v>
      </c>
      <c r="L59" s="54">
        <v>11</v>
      </c>
      <c r="M59" s="54">
        <v>12</v>
      </c>
      <c r="N59" s="34">
        <v>13</v>
      </c>
      <c r="O59" s="34">
        <v>14</v>
      </c>
      <c r="P59" s="34">
        <v>15</v>
      </c>
      <c r="Q59" s="34">
        <v>16</v>
      </c>
    </row>
    <row r="60" spans="1:17" ht="57" customHeight="1">
      <c r="A60" s="12"/>
      <c r="B60" s="170" t="s">
        <v>236</v>
      </c>
      <c r="C60" s="104" t="s">
        <v>235</v>
      </c>
      <c r="D60" s="136" t="s">
        <v>180</v>
      </c>
      <c r="E60" s="60"/>
      <c r="F60" s="60" t="s">
        <v>84</v>
      </c>
      <c r="G60" s="60" t="s">
        <v>143</v>
      </c>
      <c r="H60" s="73" t="s">
        <v>136</v>
      </c>
      <c r="I60" s="62" t="s">
        <v>137</v>
      </c>
      <c r="J60" s="35">
        <v>792</v>
      </c>
      <c r="K60" s="34">
        <v>10</v>
      </c>
      <c r="L60" s="34"/>
      <c r="M60" s="176">
        <v>10</v>
      </c>
      <c r="N60" s="64">
        <f>K60*0.1</f>
        <v>1</v>
      </c>
      <c r="O60" s="34">
        <v>0</v>
      </c>
      <c r="P60" s="34"/>
      <c r="Q60" s="139">
        <v>80</v>
      </c>
    </row>
    <row r="61" spans="1:17" ht="57" customHeight="1">
      <c r="A61" s="12"/>
      <c r="B61" s="170" t="s">
        <v>49</v>
      </c>
      <c r="C61" s="104" t="s">
        <v>46</v>
      </c>
      <c r="D61" s="136" t="s">
        <v>15</v>
      </c>
      <c r="E61" s="60"/>
      <c r="F61" s="60" t="s">
        <v>84</v>
      </c>
      <c r="G61" s="60" t="s">
        <v>143</v>
      </c>
      <c r="H61" s="73" t="s">
        <v>136</v>
      </c>
      <c r="I61" s="62" t="s">
        <v>137</v>
      </c>
      <c r="J61" s="35">
        <v>792</v>
      </c>
      <c r="K61" s="34">
        <v>23</v>
      </c>
      <c r="L61" s="34"/>
      <c r="M61" s="176">
        <v>22</v>
      </c>
      <c r="N61" s="64">
        <f>K61*0.35</f>
        <v>8.049999999999999</v>
      </c>
      <c r="O61" s="34">
        <v>0</v>
      </c>
      <c r="P61" s="34"/>
      <c r="Q61" s="139"/>
    </row>
    <row r="62" spans="1:17" ht="59.25" customHeight="1">
      <c r="A62" s="12"/>
      <c r="B62" s="56" t="s">
        <v>48</v>
      </c>
      <c r="C62" s="104" t="s">
        <v>46</v>
      </c>
      <c r="D62" s="58" t="s">
        <v>148</v>
      </c>
      <c r="E62" s="60"/>
      <c r="F62" s="60" t="s">
        <v>84</v>
      </c>
      <c r="G62" s="60" t="s">
        <v>143</v>
      </c>
      <c r="H62" s="73" t="s">
        <v>136</v>
      </c>
      <c r="I62" s="62" t="s">
        <v>137</v>
      </c>
      <c r="J62" s="35">
        <v>792</v>
      </c>
      <c r="K62" s="54">
        <v>97</v>
      </c>
      <c r="L62" s="54"/>
      <c r="M62" s="63">
        <v>90</v>
      </c>
      <c r="N62" s="64">
        <f>K62*0.1</f>
        <v>9.700000000000001</v>
      </c>
      <c r="O62" s="54">
        <v>0</v>
      </c>
      <c r="P62" s="54"/>
      <c r="Q62" s="84">
        <v>80</v>
      </c>
    </row>
    <row r="63" spans="1:17" ht="15.75">
      <c r="A63" s="12"/>
      <c r="B63" s="85"/>
      <c r="C63" s="86"/>
      <c r="D63" s="86"/>
      <c r="E63" s="87"/>
      <c r="F63" s="87"/>
      <c r="G63" s="117"/>
      <c r="H63" s="88"/>
      <c r="I63" s="89"/>
      <c r="J63" s="32"/>
      <c r="K63" s="90"/>
      <c r="L63" s="90"/>
      <c r="M63" s="90"/>
      <c r="N63" s="90"/>
      <c r="O63" s="90"/>
      <c r="P63" s="90"/>
      <c r="Q63" s="33"/>
    </row>
    <row r="64" spans="1:17" ht="15.75">
      <c r="A64" s="12"/>
      <c r="B64" s="228" t="s">
        <v>79</v>
      </c>
      <c r="C64" s="228"/>
      <c r="D64" s="229" t="s">
        <v>105</v>
      </c>
      <c r="E64" s="229"/>
      <c r="F64" s="229"/>
      <c r="G64" s="229"/>
      <c r="H64" s="229"/>
      <c r="I64" s="229"/>
      <c r="J64" s="229"/>
      <c r="K64" s="12"/>
      <c r="L64" s="12" t="s">
        <v>80</v>
      </c>
      <c r="M64" s="12"/>
      <c r="N64" s="235" t="s">
        <v>106</v>
      </c>
      <c r="O64" s="235"/>
      <c r="P64" s="12"/>
      <c r="Q64" s="12"/>
    </row>
    <row r="65" spans="1:17" ht="33.75" customHeight="1">
      <c r="A65" s="12"/>
      <c r="B65" s="92" t="str">
        <f>D4</f>
        <v>" 01 "  ДЕКАБРЯ    2022г</v>
      </c>
      <c r="C65" s="91"/>
      <c r="D65" s="91"/>
      <c r="E65" s="93" t="s">
        <v>81</v>
      </c>
      <c r="F65" s="93"/>
      <c r="G65" s="93"/>
      <c r="H65" s="236"/>
      <c r="I65" s="236"/>
      <c r="J65" s="91"/>
      <c r="K65" s="12"/>
      <c r="L65" s="93" t="s">
        <v>28</v>
      </c>
      <c r="M65" s="12"/>
      <c r="N65" s="236" t="s">
        <v>82</v>
      </c>
      <c r="O65" s="236"/>
      <c r="P65" s="12"/>
      <c r="Q65" s="12"/>
    </row>
    <row r="66" spans="2:16" ht="83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4" ht="61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  <c r="N67" s="5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</row>
    <row r="73" spans="2:14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29.2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</sheetData>
  <sheetProtection/>
  <mergeCells count="97">
    <mergeCell ref="B8:D8"/>
    <mergeCell ref="G8:K8"/>
    <mergeCell ref="H19:P19"/>
    <mergeCell ref="C20:C21"/>
    <mergeCell ref="D20:D21"/>
    <mergeCell ref="E20:E21"/>
    <mergeCell ref="G20:G21"/>
    <mergeCell ref="N20:N21"/>
    <mergeCell ref="O20:O21"/>
    <mergeCell ref="O14:O15"/>
    <mergeCell ref="C2:H2"/>
    <mergeCell ref="B6:E6"/>
    <mergeCell ref="G6:K6"/>
    <mergeCell ref="B7:G7"/>
    <mergeCell ref="H7:J7"/>
    <mergeCell ref="I20:J20"/>
    <mergeCell ref="K20:M20"/>
    <mergeCell ref="L14:N15"/>
    <mergeCell ref="B17:Q17"/>
    <mergeCell ref="B19:B21"/>
    <mergeCell ref="C19:E19"/>
    <mergeCell ref="F19:G19"/>
    <mergeCell ref="P20:P21"/>
    <mergeCell ref="Q20:Q21"/>
    <mergeCell ref="B23:B24"/>
    <mergeCell ref="C23:C24"/>
    <mergeCell ref="D23:D24"/>
    <mergeCell ref="E23:E24"/>
    <mergeCell ref="F23:F24"/>
    <mergeCell ref="G23:G24"/>
    <mergeCell ref="F20:F21"/>
    <mergeCell ref="H20:H21"/>
    <mergeCell ref="B30:B32"/>
    <mergeCell ref="C30:E30"/>
    <mergeCell ref="F30:G30"/>
    <mergeCell ref="H30:P30"/>
    <mergeCell ref="O31:O32"/>
    <mergeCell ref="P31:P32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D39:F39"/>
    <mergeCell ref="L41:N42"/>
    <mergeCell ref="O41:O42"/>
    <mergeCell ref="P41:P42"/>
    <mergeCell ref="E43:H43"/>
    <mergeCell ref="B44:Q44"/>
    <mergeCell ref="B46:B48"/>
    <mergeCell ref="C46:E46"/>
    <mergeCell ref="F46:G46"/>
    <mergeCell ref="H46:P46"/>
    <mergeCell ref="C47:C48"/>
    <mergeCell ref="D47:D48"/>
    <mergeCell ref="E47:E48"/>
    <mergeCell ref="F47:F48"/>
    <mergeCell ref="G47:G48"/>
    <mergeCell ref="H47:H48"/>
    <mergeCell ref="I47:J47"/>
    <mergeCell ref="K47:M47"/>
    <mergeCell ref="N47:N48"/>
    <mergeCell ref="O47:O48"/>
    <mergeCell ref="P47:P48"/>
    <mergeCell ref="Q47:Q48"/>
    <mergeCell ref="G57:G58"/>
    <mergeCell ref="E50:E53"/>
    <mergeCell ref="B51:B52"/>
    <mergeCell ref="C51:C52"/>
    <mergeCell ref="D51:D52"/>
    <mergeCell ref="F51:F52"/>
    <mergeCell ref="G51:G52"/>
    <mergeCell ref="P57:P58"/>
    <mergeCell ref="B56:B58"/>
    <mergeCell ref="C56:E56"/>
    <mergeCell ref="F56:G56"/>
    <mergeCell ref="H56:P56"/>
    <mergeCell ref="Q56:Q58"/>
    <mergeCell ref="C57:C58"/>
    <mergeCell ref="D57:D58"/>
    <mergeCell ref="E57:E58"/>
    <mergeCell ref="F57:F58"/>
    <mergeCell ref="B64:C64"/>
    <mergeCell ref="D64:J64"/>
    <mergeCell ref="N64:O64"/>
    <mergeCell ref="H65:I65"/>
    <mergeCell ref="N65:O65"/>
    <mergeCell ref="H57:H58"/>
    <mergeCell ref="I57:J57"/>
    <mergeCell ref="K57:M57"/>
    <mergeCell ref="N57:N58"/>
    <mergeCell ref="O57:O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view="pageBreakPreview" zoomScale="80" zoomScaleSheetLayoutView="80" zoomScalePageLayoutView="0" workbookViewId="0" topLeftCell="A31">
      <selection activeCell="C2" sqref="C2:H2"/>
    </sheetView>
  </sheetViews>
  <sheetFormatPr defaultColWidth="8.8515625" defaultRowHeight="12.75"/>
  <cols>
    <col min="1" max="1" width="4.00390625" style="1" customWidth="1"/>
    <col min="2" max="2" width="38.140625" style="1" customWidth="1"/>
    <col min="3" max="3" width="39.00390625" style="1" customWidth="1"/>
    <col min="4" max="4" width="20.8515625" style="1" customWidth="1"/>
    <col min="5" max="5" width="12.00390625" style="1" customWidth="1"/>
    <col min="6" max="6" width="17.421875" style="1" customWidth="1"/>
    <col min="7" max="7" width="25.8515625" style="1" customWidth="1"/>
    <col min="8" max="8" width="38.7109375" style="1" customWidth="1"/>
    <col min="9" max="9" width="14.574218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5.5" customHeight="1">
      <c r="A2" s="12"/>
      <c r="B2" s="12"/>
      <c r="C2" s="248" t="s">
        <v>237</v>
      </c>
      <c r="D2" s="248"/>
      <c r="E2" s="248"/>
      <c r="F2" s="248"/>
      <c r="G2" s="248"/>
      <c r="H2" s="249"/>
      <c r="I2" s="14">
        <v>40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1:17" ht="42.75" customHeight="1">
      <c r="A6" s="12"/>
      <c r="B6" s="202" t="s">
        <v>54</v>
      </c>
      <c r="C6" s="202"/>
      <c r="D6" s="202"/>
      <c r="E6" s="202"/>
      <c r="F6" s="18"/>
      <c r="G6" s="203" t="s">
        <v>92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1:17" ht="18" customHeight="1">
      <c r="A8" s="12"/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1:17" ht="36.75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1:17" ht="15.75">
      <c r="A16" s="12"/>
      <c r="B16" s="22" t="s">
        <v>58</v>
      </c>
      <c r="C16" s="12"/>
      <c r="D16" s="12"/>
      <c r="E16" s="150" t="s">
        <v>83</v>
      </c>
      <c r="F16" s="150"/>
      <c r="G16" s="15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82.5" customHeight="1">
      <c r="A19" s="12"/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1:17" ht="20.25" customHeight="1">
      <c r="A20" s="12"/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1:17" ht="113.25" customHeight="1">
      <c r="A21" s="12"/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1:17" ht="20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43.5" customHeight="1">
      <c r="A23" s="12"/>
      <c r="B23" s="170" t="s">
        <v>227</v>
      </c>
      <c r="C23" s="116" t="s">
        <v>174</v>
      </c>
      <c r="D23" s="136" t="s">
        <v>138</v>
      </c>
      <c r="E23" s="113"/>
      <c r="F23" s="113" t="s">
        <v>84</v>
      </c>
      <c r="G23" s="113" t="s">
        <v>175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51" customHeight="1">
      <c r="A24" s="12"/>
      <c r="B24" s="157" t="s">
        <v>176</v>
      </c>
      <c r="C24" s="116" t="s">
        <v>174</v>
      </c>
      <c r="D24" s="82" t="s">
        <v>15</v>
      </c>
      <c r="E24" s="60"/>
      <c r="F24" s="60" t="s">
        <v>84</v>
      </c>
      <c r="G24" s="60" t="s">
        <v>143</v>
      </c>
      <c r="H24" s="42" t="s">
        <v>158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/>
      <c r="P24" s="34"/>
      <c r="Q24" s="33"/>
    </row>
    <row r="25" spans="1:17" ht="51.75" customHeight="1">
      <c r="A25" s="12"/>
      <c r="B25" s="170" t="s">
        <v>228</v>
      </c>
      <c r="C25" s="182" t="s">
        <v>174</v>
      </c>
      <c r="D25" s="185" t="s">
        <v>177</v>
      </c>
      <c r="E25" s="188"/>
      <c r="F25" s="232" t="s">
        <v>84</v>
      </c>
      <c r="G25" s="232" t="s">
        <v>143</v>
      </c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1:17" ht="15.75" customHeight="1">
      <c r="A26" s="12"/>
      <c r="B26" s="156"/>
      <c r="C26" s="184"/>
      <c r="D26" s="187"/>
      <c r="E26" s="190"/>
      <c r="F26" s="234"/>
      <c r="G26" s="234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1:17" ht="75" customHeight="1">
      <c r="A27" s="12"/>
      <c r="B27" s="56" t="s">
        <v>229</v>
      </c>
      <c r="C27" s="47" t="s">
        <v>174</v>
      </c>
      <c r="D27" s="58" t="s">
        <v>177</v>
      </c>
      <c r="E27" s="60"/>
      <c r="F27" s="60" t="s">
        <v>84</v>
      </c>
      <c r="G27" s="60" t="s">
        <v>178</v>
      </c>
      <c r="H27" s="47" t="s">
        <v>20</v>
      </c>
      <c r="I27" s="94" t="s">
        <v>21</v>
      </c>
      <c r="J27" s="95"/>
      <c r="K27" s="152">
        <v>0</v>
      </c>
      <c r="L27" s="152"/>
      <c r="M27" s="34">
        <f>K27</f>
        <v>0</v>
      </c>
      <c r="N27" s="45">
        <f>K27*0.01</f>
        <v>0</v>
      </c>
      <c r="O27" s="34">
        <f>K27-M27-N27</f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1" customHeight="1">
      <c r="A30" s="12"/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1:17" ht="28.5" customHeight="1">
      <c r="A31" s="12"/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1:17" ht="112.5" customHeight="1">
      <c r="A32" s="12"/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1:17" ht="18.75" customHeight="1">
      <c r="A33" s="12"/>
      <c r="B33" s="40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48.75" customHeight="1">
      <c r="A34" s="12"/>
      <c r="B34" s="162" t="str">
        <f>B23</f>
        <v>801011О.99.0.БВ24ДХ01000</v>
      </c>
      <c r="C34" s="116" t="s">
        <v>174</v>
      </c>
      <c r="D34" s="58" t="s">
        <v>138</v>
      </c>
      <c r="E34" s="160"/>
      <c r="F34" s="60" t="s">
        <v>84</v>
      </c>
      <c r="G34" s="60" t="s">
        <v>175</v>
      </c>
      <c r="H34" s="73" t="s">
        <v>24</v>
      </c>
      <c r="I34" s="62" t="s">
        <v>137</v>
      </c>
      <c r="J34" s="40">
        <v>792</v>
      </c>
      <c r="K34" s="54">
        <v>49</v>
      </c>
      <c r="L34" s="54"/>
      <c r="M34" s="54">
        <v>46</v>
      </c>
      <c r="N34" s="137">
        <f>K34*0.1</f>
        <v>4.9</v>
      </c>
      <c r="O34" s="34">
        <v>0</v>
      </c>
      <c r="P34" s="37"/>
      <c r="Q34" s="37"/>
    </row>
    <row r="35" spans="1:17" ht="44.25" customHeight="1">
      <c r="A35" s="12"/>
      <c r="B35" s="161" t="str">
        <f>B24</f>
        <v>801011О.99.0.БВ24ДУ82000</v>
      </c>
      <c r="C35" s="116" t="s">
        <v>174</v>
      </c>
      <c r="D35" s="107" t="s">
        <v>15</v>
      </c>
      <c r="E35" s="39"/>
      <c r="F35" s="60" t="s">
        <v>84</v>
      </c>
      <c r="G35" s="113" t="s">
        <v>143</v>
      </c>
      <c r="H35" s="73" t="s">
        <v>24</v>
      </c>
      <c r="I35" s="62" t="s">
        <v>137</v>
      </c>
      <c r="J35" s="40">
        <v>792</v>
      </c>
      <c r="K35" s="54">
        <v>0</v>
      </c>
      <c r="L35" s="54"/>
      <c r="M35" s="54">
        <v>0</v>
      </c>
      <c r="N35" s="137">
        <f>K35*0.1</f>
        <v>0</v>
      </c>
      <c r="O35" s="34">
        <v>0</v>
      </c>
      <c r="P35" s="37"/>
      <c r="Q35" s="37"/>
    </row>
    <row r="36" spans="1:17" ht="56.25" customHeight="1">
      <c r="A36" s="12"/>
      <c r="B36" s="170" t="s">
        <v>228</v>
      </c>
      <c r="C36" s="116" t="s">
        <v>174</v>
      </c>
      <c r="D36" s="58" t="s">
        <v>138</v>
      </c>
      <c r="E36" s="41"/>
      <c r="F36" s="113" t="s">
        <v>84</v>
      </c>
      <c r="G36" s="113" t="s">
        <v>143</v>
      </c>
      <c r="H36" s="73" t="s">
        <v>24</v>
      </c>
      <c r="I36" s="62" t="s">
        <v>137</v>
      </c>
      <c r="J36" s="54">
        <v>792</v>
      </c>
      <c r="K36" s="63">
        <v>15</v>
      </c>
      <c r="L36" s="63"/>
      <c r="M36" s="63">
        <v>13</v>
      </c>
      <c r="N36" s="137">
        <f>K36*0.1</f>
        <v>1.5</v>
      </c>
      <c r="O36" s="34">
        <v>0</v>
      </c>
      <c r="P36" s="34"/>
      <c r="Q36" s="34"/>
    </row>
    <row r="37" spans="1:17" ht="76.5" customHeight="1">
      <c r="A37" s="12"/>
      <c r="B37" s="56" t="s">
        <v>229</v>
      </c>
      <c r="C37" s="47" t="s">
        <v>174</v>
      </c>
      <c r="D37" s="58" t="s">
        <v>138</v>
      </c>
      <c r="E37" s="59"/>
      <c r="F37" s="60" t="s">
        <v>84</v>
      </c>
      <c r="G37" s="60" t="s">
        <v>178</v>
      </c>
      <c r="H37" s="61" t="s">
        <v>24</v>
      </c>
      <c r="I37" s="62" t="s">
        <v>137</v>
      </c>
      <c r="J37" s="54">
        <v>792</v>
      </c>
      <c r="K37" s="54">
        <v>0</v>
      </c>
      <c r="L37" s="54"/>
      <c r="M37" s="54">
        <v>0</v>
      </c>
      <c r="N37" s="64">
        <f>K37*0.1</f>
        <v>0</v>
      </c>
      <c r="O37" s="54">
        <v>0</v>
      </c>
      <c r="P37" s="54"/>
      <c r="Q37" s="54"/>
    </row>
    <row r="38" spans="1:17" ht="15.75">
      <c r="A38" s="15"/>
      <c r="B38" s="65"/>
      <c r="C38" s="12"/>
      <c r="D38" s="200"/>
      <c r="E38" s="200"/>
      <c r="F38" s="20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.75">
      <c r="A39" s="15"/>
      <c r="B39" s="65"/>
      <c r="C39" s="16" t="s">
        <v>6</v>
      </c>
      <c r="D39" s="7">
        <v>2</v>
      </c>
      <c r="E39" s="12"/>
      <c r="F39" s="12"/>
      <c r="G39" s="12"/>
      <c r="H39" s="12"/>
      <c r="I39" s="12"/>
      <c r="J39" s="12"/>
      <c r="K39" s="12"/>
      <c r="L39" s="12"/>
      <c r="M39" s="15"/>
      <c r="N39" s="15"/>
      <c r="O39" s="12"/>
      <c r="P39" s="12"/>
      <c r="Q39" s="15"/>
    </row>
    <row r="40" spans="1:17" ht="19.5" customHeight="1">
      <c r="A40" s="12"/>
      <c r="B40" s="26" t="s">
        <v>75</v>
      </c>
      <c r="C40" s="12"/>
      <c r="D40" s="12"/>
      <c r="E40" s="12"/>
      <c r="F40" s="12"/>
      <c r="G40" s="12"/>
      <c r="H40" s="12"/>
      <c r="I40" s="12"/>
      <c r="J40" s="12"/>
      <c r="K40" s="12"/>
      <c r="L40" s="221" t="s">
        <v>57</v>
      </c>
      <c r="M40" s="221"/>
      <c r="N40" s="222"/>
      <c r="O40" s="209" t="s">
        <v>169</v>
      </c>
      <c r="P40" s="223"/>
      <c r="Q40" s="27"/>
    </row>
    <row r="41" spans="1:17" ht="24.75" customHeight="1">
      <c r="A41" s="12"/>
      <c r="B41" s="8" t="s">
        <v>85</v>
      </c>
      <c r="C41" s="12"/>
      <c r="D41" s="12"/>
      <c r="E41" s="12"/>
      <c r="F41" s="12"/>
      <c r="G41" s="12"/>
      <c r="H41" s="12"/>
      <c r="I41" s="12"/>
      <c r="J41" s="12"/>
      <c r="K41" s="12"/>
      <c r="L41" s="221"/>
      <c r="M41" s="221"/>
      <c r="N41" s="222"/>
      <c r="O41" s="210"/>
      <c r="P41" s="223"/>
      <c r="Q41" s="66"/>
    </row>
    <row r="42" spans="1:17" ht="14.25" customHeight="1">
      <c r="A42" s="12"/>
      <c r="B42" s="22" t="s">
        <v>58</v>
      </c>
      <c r="C42" s="12"/>
      <c r="D42" s="12"/>
      <c r="E42" s="218" t="s">
        <v>83</v>
      </c>
      <c r="F42" s="218"/>
      <c r="G42" s="218"/>
      <c r="H42" s="218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 customHeight="1">
      <c r="A43" s="12"/>
      <c r="B43" s="211" t="s">
        <v>59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5.75">
      <c r="A44" s="12"/>
      <c r="B44" s="68" t="s">
        <v>76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5"/>
    </row>
    <row r="45" spans="1:17" ht="82.5" customHeight="1">
      <c r="A45" s="12"/>
      <c r="B45" s="206" t="s">
        <v>60</v>
      </c>
      <c r="C45" s="197" t="s">
        <v>11</v>
      </c>
      <c r="D45" s="198"/>
      <c r="E45" s="199"/>
      <c r="F45" s="219" t="s">
        <v>61</v>
      </c>
      <c r="G45" s="220"/>
      <c r="H45" s="197" t="s">
        <v>12</v>
      </c>
      <c r="I45" s="198"/>
      <c r="J45" s="198"/>
      <c r="K45" s="198"/>
      <c r="L45" s="198"/>
      <c r="M45" s="198"/>
      <c r="N45" s="198"/>
      <c r="O45" s="198"/>
      <c r="P45" s="199"/>
      <c r="Q45" s="32"/>
    </row>
    <row r="46" spans="1:17" ht="21.75" customHeight="1">
      <c r="A46" s="12"/>
      <c r="B46" s="212"/>
      <c r="C46" s="191" t="s">
        <v>129</v>
      </c>
      <c r="D46" s="191" t="s">
        <v>142</v>
      </c>
      <c r="E46" s="191" t="s">
        <v>13</v>
      </c>
      <c r="F46" s="191" t="s">
        <v>131</v>
      </c>
      <c r="G46" s="191" t="s">
        <v>134</v>
      </c>
      <c r="H46" s="206" t="s">
        <v>62</v>
      </c>
      <c r="I46" s="197" t="s">
        <v>74</v>
      </c>
      <c r="J46" s="199"/>
      <c r="K46" s="197" t="s">
        <v>64</v>
      </c>
      <c r="L46" s="198"/>
      <c r="M46" s="199"/>
      <c r="N46" s="206" t="s">
        <v>65</v>
      </c>
      <c r="O46" s="214" t="s">
        <v>66</v>
      </c>
      <c r="P46" s="206" t="s">
        <v>67</v>
      </c>
      <c r="Q46" s="227"/>
    </row>
    <row r="47" spans="1:17" ht="101.25" customHeight="1">
      <c r="A47" s="12"/>
      <c r="B47" s="207"/>
      <c r="C47" s="192"/>
      <c r="D47" s="192"/>
      <c r="E47" s="192"/>
      <c r="F47" s="192"/>
      <c r="G47" s="192"/>
      <c r="H47" s="207"/>
      <c r="I47" s="35" t="s">
        <v>68</v>
      </c>
      <c r="J47" s="35" t="s">
        <v>69</v>
      </c>
      <c r="K47" s="36" t="s">
        <v>70</v>
      </c>
      <c r="L47" s="36" t="s">
        <v>71</v>
      </c>
      <c r="M47" s="36" t="s">
        <v>72</v>
      </c>
      <c r="N47" s="207"/>
      <c r="O47" s="215"/>
      <c r="P47" s="207"/>
      <c r="Q47" s="227"/>
    </row>
    <row r="48" spans="1:17" ht="15.75">
      <c r="A48" s="12"/>
      <c r="B48" s="37">
        <v>1</v>
      </c>
      <c r="C48" s="38">
        <v>2</v>
      </c>
      <c r="D48" s="38">
        <v>3</v>
      </c>
      <c r="E48" s="39">
        <v>4</v>
      </c>
      <c r="F48" s="39">
        <v>5</v>
      </c>
      <c r="G48" s="39">
        <v>6</v>
      </c>
      <c r="H48" s="37">
        <v>7</v>
      </c>
      <c r="I48" s="40">
        <v>8</v>
      </c>
      <c r="J48" s="40">
        <v>9</v>
      </c>
      <c r="K48" s="40">
        <v>10</v>
      </c>
      <c r="L48" s="40">
        <v>11</v>
      </c>
      <c r="M48" s="40">
        <v>12</v>
      </c>
      <c r="N48" s="37">
        <v>13</v>
      </c>
      <c r="O48" s="37">
        <v>14</v>
      </c>
      <c r="P48" s="37">
        <v>15</v>
      </c>
      <c r="Q48" s="69"/>
    </row>
    <row r="49" spans="1:17" ht="18" customHeight="1">
      <c r="A49" s="12"/>
      <c r="B49" s="244" t="s">
        <v>179</v>
      </c>
      <c r="C49" s="246" t="s">
        <v>46</v>
      </c>
      <c r="D49" s="246" t="s">
        <v>180</v>
      </c>
      <c r="E49" s="188"/>
      <c r="F49" s="246" t="s">
        <v>84</v>
      </c>
      <c r="G49" s="232" t="s">
        <v>175</v>
      </c>
      <c r="H49" s="116" t="s">
        <v>86</v>
      </c>
      <c r="I49" s="151" t="s">
        <v>17</v>
      </c>
      <c r="J49" s="75"/>
      <c r="K49" s="7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9" s="75"/>
      <c r="M49" s="75">
        <f>K49</f>
        <v>100</v>
      </c>
      <c r="N49" s="75">
        <f>K49*0.1</f>
        <v>10</v>
      </c>
      <c r="O49" s="75">
        <v>0</v>
      </c>
      <c r="P49" s="75"/>
      <c r="Q49" s="69"/>
    </row>
    <row r="50" spans="1:17" ht="27.75" customHeight="1">
      <c r="A50" s="12"/>
      <c r="B50" s="245"/>
      <c r="C50" s="247"/>
      <c r="D50" s="247"/>
      <c r="E50" s="190"/>
      <c r="F50" s="247"/>
      <c r="G50" s="234"/>
      <c r="H50" s="104" t="s">
        <v>26</v>
      </c>
      <c r="I50" s="72" t="s">
        <v>17</v>
      </c>
      <c r="J50" s="61"/>
      <c r="K50" s="78">
        <v>90</v>
      </c>
      <c r="L50" s="78"/>
      <c r="M50" s="78">
        <f>K50</f>
        <v>90</v>
      </c>
      <c r="N50" s="78">
        <f>K50*0.1</f>
        <v>9</v>
      </c>
      <c r="O50" s="61">
        <v>0</v>
      </c>
      <c r="P50" s="61"/>
      <c r="Q50" s="69"/>
    </row>
    <row r="51" spans="1:17" ht="66.75" customHeight="1">
      <c r="A51" s="12"/>
      <c r="B51" s="157" t="s">
        <v>48</v>
      </c>
      <c r="C51" s="113" t="s">
        <v>46</v>
      </c>
      <c r="D51" s="136" t="s">
        <v>180</v>
      </c>
      <c r="E51" s="60"/>
      <c r="F51" s="113" t="s">
        <v>84</v>
      </c>
      <c r="G51" s="113" t="s">
        <v>143</v>
      </c>
      <c r="H51" s="47" t="s">
        <v>154</v>
      </c>
      <c r="I51" s="77" t="s">
        <v>21</v>
      </c>
      <c r="J51" s="61"/>
      <c r="K51" s="79">
        <v>0</v>
      </c>
      <c r="L51" s="79"/>
      <c r="M51" s="79">
        <v>0</v>
      </c>
      <c r="N51" s="78">
        <f>K51*0.1</f>
        <v>0</v>
      </c>
      <c r="O51" s="73">
        <v>0</v>
      </c>
      <c r="P51" s="73"/>
      <c r="Q51" s="69"/>
    </row>
    <row r="52" spans="1:17" ht="46.5" customHeight="1">
      <c r="A52" s="12"/>
      <c r="B52" s="56" t="s">
        <v>49</v>
      </c>
      <c r="C52" s="60" t="s">
        <v>46</v>
      </c>
      <c r="D52" s="60" t="s">
        <v>15</v>
      </c>
      <c r="E52" s="114"/>
      <c r="F52" s="60" t="s">
        <v>84</v>
      </c>
      <c r="G52" s="60" t="s">
        <v>143</v>
      </c>
      <c r="H52" s="42" t="s">
        <v>27</v>
      </c>
      <c r="I52" s="77" t="s">
        <v>21</v>
      </c>
      <c r="J52" s="61"/>
      <c r="K52" s="73">
        <v>0</v>
      </c>
      <c r="L52" s="73"/>
      <c r="M52" s="73">
        <v>0</v>
      </c>
      <c r="N52" s="78">
        <f>K52*0.1</f>
        <v>0</v>
      </c>
      <c r="O52" s="73">
        <v>0</v>
      </c>
      <c r="P52" s="73"/>
      <c r="Q52" s="69"/>
    </row>
    <row r="53" spans="1:17" ht="33" customHeight="1">
      <c r="A53" s="12"/>
      <c r="B53" s="85"/>
      <c r="C53" s="117"/>
      <c r="D53" s="1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12"/>
      <c r="B54" s="68" t="s">
        <v>22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12"/>
    </row>
    <row r="55" spans="1:17" ht="83.25" customHeight="1">
      <c r="A55" s="12"/>
      <c r="B55" s="206" t="s">
        <v>60</v>
      </c>
      <c r="C55" s="197" t="s">
        <v>11</v>
      </c>
      <c r="D55" s="198"/>
      <c r="E55" s="199"/>
      <c r="F55" s="219" t="s">
        <v>61</v>
      </c>
      <c r="G55" s="220"/>
      <c r="H55" s="197" t="s">
        <v>23</v>
      </c>
      <c r="I55" s="198"/>
      <c r="J55" s="198"/>
      <c r="K55" s="198"/>
      <c r="L55" s="198"/>
      <c r="M55" s="198"/>
      <c r="N55" s="198"/>
      <c r="O55" s="198"/>
      <c r="P55" s="199"/>
      <c r="Q55" s="206" t="s">
        <v>73</v>
      </c>
    </row>
    <row r="56" spans="1:17" ht="24" customHeight="1">
      <c r="A56" s="12"/>
      <c r="B56" s="212"/>
      <c r="C56" s="191" t="s">
        <v>129</v>
      </c>
      <c r="D56" s="191" t="s">
        <v>142</v>
      </c>
      <c r="E56" s="191" t="s">
        <v>13</v>
      </c>
      <c r="F56" s="191" t="s">
        <v>131</v>
      </c>
      <c r="G56" s="191" t="s">
        <v>134</v>
      </c>
      <c r="H56" s="206" t="s">
        <v>62</v>
      </c>
      <c r="I56" s="197" t="s">
        <v>74</v>
      </c>
      <c r="J56" s="199"/>
      <c r="K56" s="197" t="s">
        <v>64</v>
      </c>
      <c r="L56" s="198"/>
      <c r="M56" s="199"/>
      <c r="N56" s="206" t="s">
        <v>65</v>
      </c>
      <c r="O56" s="214" t="s">
        <v>77</v>
      </c>
      <c r="P56" s="230" t="s">
        <v>67</v>
      </c>
      <c r="Q56" s="212"/>
    </row>
    <row r="57" spans="1:17" ht="110.25">
      <c r="A57" s="12"/>
      <c r="B57" s="207"/>
      <c r="C57" s="192"/>
      <c r="D57" s="192"/>
      <c r="E57" s="192"/>
      <c r="F57" s="192"/>
      <c r="G57" s="192"/>
      <c r="H57" s="207"/>
      <c r="I57" s="35" t="s">
        <v>68</v>
      </c>
      <c r="J57" s="35" t="s">
        <v>78</v>
      </c>
      <c r="K57" s="36" t="s">
        <v>70</v>
      </c>
      <c r="L57" s="36" t="s">
        <v>71</v>
      </c>
      <c r="M57" s="36" t="s">
        <v>72</v>
      </c>
      <c r="N57" s="207"/>
      <c r="O57" s="215"/>
      <c r="P57" s="231"/>
      <c r="Q57" s="207"/>
    </row>
    <row r="58" spans="1:17" ht="15.75">
      <c r="A58" s="12"/>
      <c r="B58" s="34">
        <v>1</v>
      </c>
      <c r="C58" s="46">
        <v>2</v>
      </c>
      <c r="D58" s="46">
        <v>3</v>
      </c>
      <c r="E58" s="44">
        <v>4</v>
      </c>
      <c r="F58" s="44">
        <v>5</v>
      </c>
      <c r="G58" s="44">
        <v>6</v>
      </c>
      <c r="H58" s="34">
        <v>7</v>
      </c>
      <c r="I58" s="54">
        <v>8</v>
      </c>
      <c r="J58" s="54">
        <v>9</v>
      </c>
      <c r="K58" s="54">
        <v>10</v>
      </c>
      <c r="L58" s="54">
        <v>11</v>
      </c>
      <c r="M58" s="54">
        <v>12</v>
      </c>
      <c r="N58" s="34">
        <v>13</v>
      </c>
      <c r="O58" s="34">
        <v>14</v>
      </c>
      <c r="P58" s="34">
        <v>15</v>
      </c>
      <c r="Q58" s="34">
        <v>16</v>
      </c>
    </row>
    <row r="59" spans="1:17" ht="45.75" customHeight="1">
      <c r="A59" s="12"/>
      <c r="B59" s="158" t="s">
        <v>179</v>
      </c>
      <c r="C59" s="113" t="s">
        <v>46</v>
      </c>
      <c r="D59" s="113" t="s">
        <v>180</v>
      </c>
      <c r="E59" s="113"/>
      <c r="F59" s="60" t="s">
        <v>84</v>
      </c>
      <c r="G59" s="113" t="s">
        <v>175</v>
      </c>
      <c r="H59" s="61" t="s">
        <v>24</v>
      </c>
      <c r="I59" s="62" t="s">
        <v>137</v>
      </c>
      <c r="J59" s="35">
        <v>792</v>
      </c>
      <c r="K59" s="63">
        <v>49</v>
      </c>
      <c r="L59" s="63"/>
      <c r="M59" s="63">
        <v>46</v>
      </c>
      <c r="N59" s="64">
        <f>K59*0.1</f>
        <v>4.9</v>
      </c>
      <c r="O59" s="54">
        <v>0</v>
      </c>
      <c r="P59" s="54"/>
      <c r="Q59" s="84">
        <v>80</v>
      </c>
    </row>
    <row r="60" spans="1:17" ht="45.75" customHeight="1">
      <c r="A60" s="12"/>
      <c r="B60" s="158" t="s">
        <v>48</v>
      </c>
      <c r="C60" s="113" t="s">
        <v>46</v>
      </c>
      <c r="D60" s="136" t="s">
        <v>180</v>
      </c>
      <c r="E60" s="113"/>
      <c r="F60" s="60" t="s">
        <v>84</v>
      </c>
      <c r="G60" s="113" t="s">
        <v>143</v>
      </c>
      <c r="H60" s="61" t="s">
        <v>24</v>
      </c>
      <c r="I60" s="62" t="s">
        <v>137</v>
      </c>
      <c r="J60" s="35">
        <v>792</v>
      </c>
      <c r="K60" s="63">
        <v>15</v>
      </c>
      <c r="L60" s="63"/>
      <c r="M60" s="63">
        <v>13</v>
      </c>
      <c r="N60" s="64">
        <f>K60*0.1</f>
        <v>1.5</v>
      </c>
      <c r="O60" s="54">
        <v>0</v>
      </c>
      <c r="P60" s="54"/>
      <c r="Q60" s="84">
        <v>80</v>
      </c>
    </row>
    <row r="61" spans="1:17" ht="59.25" customHeight="1">
      <c r="A61" s="12"/>
      <c r="B61" s="56" t="s">
        <v>49</v>
      </c>
      <c r="C61" s="60" t="s">
        <v>46</v>
      </c>
      <c r="D61" s="60" t="s">
        <v>15</v>
      </c>
      <c r="E61" s="60"/>
      <c r="F61" s="60" t="s">
        <v>84</v>
      </c>
      <c r="G61" s="60" t="s">
        <v>143</v>
      </c>
      <c r="H61" s="73" t="s">
        <v>24</v>
      </c>
      <c r="I61" s="62" t="s">
        <v>137</v>
      </c>
      <c r="J61" s="35">
        <v>792</v>
      </c>
      <c r="K61" s="54">
        <v>0</v>
      </c>
      <c r="L61" s="54"/>
      <c r="M61" s="54">
        <v>0</v>
      </c>
      <c r="N61" s="64">
        <f>K61*0.35</f>
        <v>0</v>
      </c>
      <c r="O61" s="54">
        <v>0</v>
      </c>
      <c r="P61" s="54"/>
      <c r="Q61" s="84">
        <v>80</v>
      </c>
    </row>
    <row r="62" spans="1:17" ht="15.75">
      <c r="A62" s="12"/>
      <c r="B62" s="85"/>
      <c r="C62" s="86"/>
      <c r="D62" s="86"/>
      <c r="E62" s="87"/>
      <c r="F62" s="87"/>
      <c r="G62" s="87"/>
      <c r="H62" s="88"/>
      <c r="I62" s="89"/>
      <c r="J62" s="32"/>
      <c r="K62" s="90"/>
      <c r="L62" s="90"/>
      <c r="M62" s="90"/>
      <c r="N62" s="90"/>
      <c r="O62" s="90"/>
      <c r="P62" s="90"/>
      <c r="Q62" s="33"/>
    </row>
    <row r="63" spans="1:17" ht="15.75">
      <c r="A63" s="12"/>
      <c r="B63" s="228" t="s">
        <v>79</v>
      </c>
      <c r="C63" s="228"/>
      <c r="D63" s="229" t="s">
        <v>93</v>
      </c>
      <c r="E63" s="229"/>
      <c r="F63" s="229"/>
      <c r="G63" s="229"/>
      <c r="H63" s="229"/>
      <c r="I63" s="229"/>
      <c r="J63" s="229"/>
      <c r="K63" s="12"/>
      <c r="L63" s="12" t="s">
        <v>80</v>
      </c>
      <c r="M63" s="12"/>
      <c r="N63" s="235" t="s">
        <v>164</v>
      </c>
      <c r="O63" s="235"/>
      <c r="P63" s="12"/>
      <c r="Q63" s="12"/>
    </row>
    <row r="64" spans="1:17" ht="33.75" customHeight="1">
      <c r="A64" s="12"/>
      <c r="B64" s="92" t="str">
        <f>D4</f>
        <v>" 01 "  ДЕКАБРЯ    2022г</v>
      </c>
      <c r="C64" s="91"/>
      <c r="D64" s="91"/>
      <c r="E64" s="93" t="s">
        <v>81</v>
      </c>
      <c r="F64" s="93"/>
      <c r="G64" s="93"/>
      <c r="H64" s="236"/>
      <c r="I64" s="236"/>
      <c r="J64" s="91"/>
      <c r="K64" s="12"/>
      <c r="L64" s="93" t="s">
        <v>28</v>
      </c>
      <c r="M64" s="12"/>
      <c r="N64" s="236" t="s">
        <v>82</v>
      </c>
      <c r="O64" s="236"/>
      <c r="P64" s="12"/>
      <c r="Q64" s="12"/>
    </row>
    <row r="65" spans="2:16" ht="83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4" ht="61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"/>
      <c r="N66" s="5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29.2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</sheetData>
  <sheetProtection/>
  <mergeCells count="96">
    <mergeCell ref="O14:O15"/>
    <mergeCell ref="B19:B21"/>
    <mergeCell ref="B8:D8"/>
    <mergeCell ref="G8:K8"/>
    <mergeCell ref="H19:P19"/>
    <mergeCell ref="C20:C21"/>
    <mergeCell ref="D20:D21"/>
    <mergeCell ref="E20:E21"/>
    <mergeCell ref="G20:G21"/>
    <mergeCell ref="N20:N21"/>
    <mergeCell ref="E49:E50"/>
    <mergeCell ref="C2:H2"/>
    <mergeCell ref="B6:E6"/>
    <mergeCell ref="G6:K6"/>
    <mergeCell ref="B7:G7"/>
    <mergeCell ref="H7:J7"/>
    <mergeCell ref="I20:J20"/>
    <mergeCell ref="K20:M20"/>
    <mergeCell ref="L14:N15"/>
    <mergeCell ref="B17:Q17"/>
    <mergeCell ref="C19:E19"/>
    <mergeCell ref="F19:G19"/>
    <mergeCell ref="P20:P21"/>
    <mergeCell ref="Q20:Q21"/>
    <mergeCell ref="F20:F21"/>
    <mergeCell ref="H20:H21"/>
    <mergeCell ref="O20:O21"/>
    <mergeCell ref="G31:G32"/>
    <mergeCell ref="D25:D26"/>
    <mergeCell ref="E25:E26"/>
    <mergeCell ref="F25:F26"/>
    <mergeCell ref="B30:B32"/>
    <mergeCell ref="C30:E30"/>
    <mergeCell ref="F30:G30"/>
    <mergeCell ref="C25:C26"/>
    <mergeCell ref="G25:G26"/>
    <mergeCell ref="H30:P30"/>
    <mergeCell ref="Q30:Q32"/>
    <mergeCell ref="C31:C32"/>
    <mergeCell ref="D31:D32"/>
    <mergeCell ref="E31:E32"/>
    <mergeCell ref="F31:F32"/>
    <mergeCell ref="H31:H32"/>
    <mergeCell ref="I31:J31"/>
    <mergeCell ref="K31:M31"/>
    <mergeCell ref="N31:N32"/>
    <mergeCell ref="H45:P45"/>
    <mergeCell ref="C46:C47"/>
    <mergeCell ref="H46:H47"/>
    <mergeCell ref="K46:M46"/>
    <mergeCell ref="O31:O32"/>
    <mergeCell ref="P31:P32"/>
    <mergeCell ref="D38:F38"/>
    <mergeCell ref="L40:N41"/>
    <mergeCell ref="O40:O41"/>
    <mergeCell ref="P40:P41"/>
    <mergeCell ref="D46:D47"/>
    <mergeCell ref="E46:E47"/>
    <mergeCell ref="F46:F47"/>
    <mergeCell ref="G46:G47"/>
    <mergeCell ref="E42:H42"/>
    <mergeCell ref="B43:Q43"/>
    <mergeCell ref="Q46:Q47"/>
    <mergeCell ref="B45:B47"/>
    <mergeCell ref="C45:E45"/>
    <mergeCell ref="F45:G45"/>
    <mergeCell ref="P46:P47"/>
    <mergeCell ref="Q55:Q57"/>
    <mergeCell ref="C56:C57"/>
    <mergeCell ref="D56:D57"/>
    <mergeCell ref="E56:E57"/>
    <mergeCell ref="F56:F57"/>
    <mergeCell ref="P56:P57"/>
    <mergeCell ref="N46:N47"/>
    <mergeCell ref="O46:O47"/>
    <mergeCell ref="I46:J46"/>
    <mergeCell ref="B49:B50"/>
    <mergeCell ref="C49:C50"/>
    <mergeCell ref="D49:D50"/>
    <mergeCell ref="F49:F50"/>
    <mergeCell ref="G49:G50"/>
    <mergeCell ref="O56:O57"/>
    <mergeCell ref="B55:B57"/>
    <mergeCell ref="C55:E55"/>
    <mergeCell ref="F55:G55"/>
    <mergeCell ref="H55:P55"/>
    <mergeCell ref="B63:C63"/>
    <mergeCell ref="D63:J63"/>
    <mergeCell ref="N63:O63"/>
    <mergeCell ref="H64:I64"/>
    <mergeCell ref="N64:O64"/>
    <mergeCell ref="G56:G57"/>
    <mergeCell ref="H56:H57"/>
    <mergeCell ref="I56:J56"/>
    <mergeCell ref="K56:M56"/>
    <mergeCell ref="N56:N5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2" r:id="rId1"/>
  <rowBreaks count="1" manualBreakCount="1">
    <brk id="3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90" zoomScaleSheetLayoutView="90" zoomScalePageLayoutView="0" workbookViewId="0" topLeftCell="D52">
      <selection activeCell="H43" sqref="H43:H44"/>
    </sheetView>
  </sheetViews>
  <sheetFormatPr defaultColWidth="8.8515625" defaultRowHeight="12.75"/>
  <cols>
    <col min="1" max="1" width="4.00390625" style="1" customWidth="1"/>
    <col min="2" max="2" width="35.57421875" style="1" customWidth="1"/>
    <col min="3" max="3" width="32.421875" style="1" customWidth="1"/>
    <col min="4" max="4" width="17.28125" style="1" customWidth="1"/>
    <col min="5" max="5" width="9.7109375" style="1" customWidth="1"/>
    <col min="6" max="6" width="14.57421875" style="1" customWidth="1"/>
    <col min="7" max="7" width="17.140625" style="1" customWidth="1"/>
    <col min="8" max="8" width="39.8515625" style="1" customWidth="1"/>
    <col min="9" max="9" width="11.7109375" style="1" customWidth="1"/>
    <col min="10" max="10" width="6.8515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22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94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99" t="s">
        <v>83</v>
      </c>
      <c r="F16" s="99"/>
      <c r="G16" s="99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0.2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16.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14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.75" customHeight="1">
      <c r="B23" s="179" t="s">
        <v>226</v>
      </c>
      <c r="C23" s="194" t="s">
        <v>174</v>
      </c>
      <c r="D23" s="185" t="s">
        <v>182</v>
      </c>
      <c r="E23" s="188"/>
      <c r="F23" s="188" t="s">
        <v>84</v>
      </c>
      <c r="G23" s="188" t="s">
        <v>181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7.5" customHeight="1">
      <c r="B24" s="180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2:17" ht="51" customHeight="1">
      <c r="B25" s="180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3.2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0.2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226</v>
      </c>
      <c r="C34" s="97" t="s">
        <v>174</v>
      </c>
      <c r="D34" s="58" t="s">
        <v>138</v>
      </c>
      <c r="E34" s="59"/>
      <c r="F34" s="60" t="s">
        <v>84</v>
      </c>
      <c r="G34" s="59" t="s">
        <v>181</v>
      </c>
      <c r="H34" s="61" t="s">
        <v>24</v>
      </c>
      <c r="I34" s="62" t="s">
        <v>137</v>
      </c>
      <c r="J34" s="35">
        <v>792</v>
      </c>
      <c r="K34" s="54">
        <v>21</v>
      </c>
      <c r="L34" s="54"/>
      <c r="M34" s="54">
        <v>17</v>
      </c>
      <c r="N34" s="64">
        <f>K34*0.35</f>
        <v>7.35</v>
      </c>
      <c r="O34" s="54">
        <v>0</v>
      </c>
      <c r="P34" s="54"/>
      <c r="Q34" s="54"/>
    </row>
    <row r="35" spans="1:17" ht="15.75">
      <c r="A35" s="2"/>
      <c r="B35" s="8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8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98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2.5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8.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232" t="s">
        <v>46</v>
      </c>
      <c r="D46" s="250" t="s">
        <v>147</v>
      </c>
      <c r="E46" s="224"/>
      <c r="F46" s="188" t="s">
        <v>84</v>
      </c>
      <c r="G46" s="188" t="s">
        <v>181</v>
      </c>
      <c r="H46" s="182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1.5" customHeight="1">
      <c r="B47" s="180"/>
      <c r="C47" s="183"/>
      <c r="D47" s="251"/>
      <c r="E47" s="225"/>
      <c r="F47" s="189"/>
      <c r="G47" s="189"/>
      <c r="H47" s="184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2:17" ht="15.75" customHeight="1">
      <c r="B48" s="180"/>
      <c r="C48" s="183"/>
      <c r="D48" s="251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7.5" customHeight="1">
      <c r="B49" s="180"/>
      <c r="C49" s="183"/>
      <c r="D49" s="251"/>
      <c r="E49" s="225"/>
      <c r="F49" s="189"/>
      <c r="G49" s="189"/>
      <c r="H49" s="47" t="s">
        <v>157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7.75" customHeight="1">
      <c r="B50" s="181"/>
      <c r="C50" s="184"/>
      <c r="D50" s="252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37.5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8.75" customHeight="1">
      <c r="B57" s="56" t="s">
        <v>179</v>
      </c>
      <c r="C57" s="101" t="s">
        <v>46</v>
      </c>
      <c r="D57" s="58" t="s">
        <v>183</v>
      </c>
      <c r="E57" s="60"/>
      <c r="F57" s="60" t="s">
        <v>84</v>
      </c>
      <c r="G57" s="59" t="s">
        <v>181</v>
      </c>
      <c r="H57" s="73" t="s">
        <v>136</v>
      </c>
      <c r="I57" s="62" t="s">
        <v>137</v>
      </c>
      <c r="J57" s="35">
        <v>792</v>
      </c>
      <c r="K57" s="54">
        <v>21</v>
      </c>
      <c r="L57" s="54"/>
      <c r="M57" s="54">
        <v>17</v>
      </c>
      <c r="N57" s="64">
        <f>K57*0.35</f>
        <v>7.35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95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44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G8:K8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P20:P21"/>
    <mergeCell ref="D35:F35"/>
    <mergeCell ref="P31:P32"/>
    <mergeCell ref="I20:J20"/>
    <mergeCell ref="K20:M20"/>
    <mergeCell ref="N20:N21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C43:C44"/>
    <mergeCell ref="D43:D44"/>
    <mergeCell ref="E43:E44"/>
    <mergeCell ref="F43:F44"/>
    <mergeCell ref="G43:G44"/>
    <mergeCell ref="P43:P44"/>
    <mergeCell ref="O43:O44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F46:F50"/>
    <mergeCell ref="G46:G50"/>
    <mergeCell ref="B23:B27"/>
    <mergeCell ref="C23:C27"/>
    <mergeCell ref="D23:D27"/>
    <mergeCell ref="E23:E27"/>
    <mergeCell ref="F23:F27"/>
    <mergeCell ref="G23:G27"/>
    <mergeCell ref="B46:B50"/>
    <mergeCell ref="C46:C5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C2" sqref="C2:H2"/>
    </sheetView>
  </sheetViews>
  <sheetFormatPr defaultColWidth="8.8515625" defaultRowHeight="12.75"/>
  <cols>
    <col min="1" max="1" width="4.00390625" style="1" customWidth="1"/>
    <col min="2" max="2" width="34.7109375" style="1" customWidth="1"/>
    <col min="3" max="3" width="32.421875" style="1" customWidth="1"/>
    <col min="4" max="4" width="16.7109375" style="1" customWidth="1"/>
    <col min="5" max="5" width="10.140625" style="1" customWidth="1"/>
    <col min="6" max="6" width="15.140625" style="1" customWidth="1"/>
    <col min="7" max="7" width="16.140625" style="1" customWidth="1"/>
    <col min="8" max="8" width="37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24" customHeight="1">
      <c r="B2" s="12"/>
      <c r="C2" s="200" t="s">
        <v>237</v>
      </c>
      <c r="D2" s="200"/>
      <c r="E2" s="200"/>
      <c r="F2" s="200"/>
      <c r="G2" s="200"/>
      <c r="H2" s="201"/>
      <c r="I2" s="14">
        <v>33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29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0" t="s">
        <v>83</v>
      </c>
      <c r="F16" s="100"/>
      <c r="G16" s="10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5.2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30.7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98.2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79" t="s">
        <v>226</v>
      </c>
      <c r="C23" s="194" t="s">
        <v>185</v>
      </c>
      <c r="D23" s="185" t="s">
        <v>202</v>
      </c>
      <c r="E23" s="188"/>
      <c r="F23" s="188" t="s">
        <v>84</v>
      </c>
      <c r="G23" s="188" t="s">
        <v>203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0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v>0</v>
      </c>
      <c r="O24" s="34">
        <v>0</v>
      </c>
      <c r="P24" s="34"/>
      <c r="Q24" s="33"/>
    </row>
    <row r="25" spans="2:17" ht="48.75" customHeight="1">
      <c r="B25" s="180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4.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4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98.2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226</v>
      </c>
      <c r="C34" s="57" t="s">
        <v>174</v>
      </c>
      <c r="D34" s="58" t="s">
        <v>201</v>
      </c>
      <c r="E34" s="59"/>
      <c r="F34" s="60" t="s">
        <v>84</v>
      </c>
      <c r="G34" s="122" t="s">
        <v>203</v>
      </c>
      <c r="H34" s="61" t="s">
        <v>24</v>
      </c>
      <c r="I34" s="62" t="s">
        <v>137</v>
      </c>
      <c r="J34" s="35">
        <v>792</v>
      </c>
      <c r="K34" s="54">
        <v>15</v>
      </c>
      <c r="L34" s="54"/>
      <c r="M34" s="54">
        <v>10</v>
      </c>
      <c r="N34" s="64">
        <f>K34*0.35</f>
        <v>5.25</v>
      </c>
      <c r="O34" s="54">
        <v>0</v>
      </c>
      <c r="P34" s="54"/>
      <c r="Q34" s="54"/>
    </row>
    <row r="35" spans="1:17" ht="15.75">
      <c r="A35" s="2"/>
      <c r="B35" s="65"/>
      <c r="C35" s="12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6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39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0.25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240" t="s">
        <v>197</v>
      </c>
      <c r="D46" s="185" t="s">
        <v>204</v>
      </c>
      <c r="E46" s="224"/>
      <c r="F46" s="188" t="s">
        <v>84</v>
      </c>
      <c r="G46" s="188" t="s">
        <v>203</v>
      </c>
      <c r="H46" s="240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2.25" customHeight="1">
      <c r="B47" s="180"/>
      <c r="C47" s="255"/>
      <c r="D47" s="186"/>
      <c r="E47" s="225"/>
      <c r="F47" s="189"/>
      <c r="G47" s="189"/>
      <c r="H47" s="241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2:17" ht="15" customHeight="1">
      <c r="B48" s="180"/>
      <c r="C48" s="255"/>
      <c r="D48" s="186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6" customHeight="1">
      <c r="B49" s="180"/>
      <c r="C49" s="255"/>
      <c r="D49" s="186"/>
      <c r="E49" s="225"/>
      <c r="F49" s="189"/>
      <c r="G49" s="189"/>
      <c r="H49" s="47" t="s">
        <v>157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32.25" customHeight="1">
      <c r="B50" s="181"/>
      <c r="C50" s="241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66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34.5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5.75" customHeight="1">
      <c r="B57" s="56" t="s">
        <v>179</v>
      </c>
      <c r="C57" s="104" t="s">
        <v>46</v>
      </c>
      <c r="D57" s="58" t="s">
        <v>177</v>
      </c>
      <c r="E57" s="60"/>
      <c r="F57" s="60" t="s">
        <v>84</v>
      </c>
      <c r="G57" s="122" t="s">
        <v>203</v>
      </c>
      <c r="H57" s="73" t="s">
        <v>136</v>
      </c>
      <c r="I57" s="62" t="s">
        <v>137</v>
      </c>
      <c r="J57" s="35">
        <v>792</v>
      </c>
      <c r="K57" s="54">
        <v>15</v>
      </c>
      <c r="L57" s="54"/>
      <c r="M57" s="54">
        <v>10</v>
      </c>
      <c r="N57" s="64">
        <f>K57*0.35</f>
        <v>5.25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96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43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6"/>
      <c r="I60" s="236"/>
      <c r="J60" s="91"/>
      <c r="K60" s="12"/>
      <c r="L60" s="93" t="s">
        <v>28</v>
      </c>
      <c r="M60" s="12"/>
      <c r="N60" s="236" t="s">
        <v>82</v>
      </c>
      <c r="O60" s="23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O31:O32"/>
    <mergeCell ref="G31:G32"/>
    <mergeCell ref="D35:F35"/>
    <mergeCell ref="L37:N38"/>
    <mergeCell ref="O37:O38"/>
    <mergeCell ref="P37:P38"/>
    <mergeCell ref="E39:H39"/>
    <mergeCell ref="B40:Q40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N54:N55"/>
    <mergeCell ref="O54:O55"/>
    <mergeCell ref="B53:B55"/>
    <mergeCell ref="C53:E53"/>
    <mergeCell ref="F53:G53"/>
    <mergeCell ref="H53:P53"/>
    <mergeCell ref="P54:P55"/>
    <mergeCell ref="F23:F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G23:G27"/>
    <mergeCell ref="B46:B50"/>
    <mergeCell ref="C46:C50"/>
    <mergeCell ref="D46:D50"/>
    <mergeCell ref="F46:F50"/>
    <mergeCell ref="G46:G50"/>
    <mergeCell ref="B23:B27"/>
    <mergeCell ref="C23:C27"/>
    <mergeCell ref="D23:D27"/>
    <mergeCell ref="E23:E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46">
      <selection activeCell="C2" sqref="C2:H2"/>
    </sheetView>
  </sheetViews>
  <sheetFormatPr defaultColWidth="8.8515625" defaultRowHeight="12.75"/>
  <cols>
    <col min="1" max="1" width="4.00390625" style="1" customWidth="1"/>
    <col min="2" max="2" width="36.28125" style="1" customWidth="1"/>
    <col min="3" max="3" width="33.8515625" style="1" customWidth="1"/>
    <col min="4" max="4" width="15.140625" style="1" customWidth="1"/>
    <col min="5" max="5" width="9.8515625" style="1" customWidth="1"/>
    <col min="6" max="6" width="17.57421875" style="1" customWidth="1"/>
    <col min="7" max="7" width="21.00390625" style="1" customWidth="1"/>
    <col min="8" max="8" width="36.8515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27" customHeight="1">
      <c r="B2" s="12"/>
      <c r="C2" s="200" t="s">
        <v>237</v>
      </c>
      <c r="D2" s="200"/>
      <c r="E2" s="200"/>
      <c r="F2" s="200"/>
      <c r="G2" s="200"/>
      <c r="H2" s="201"/>
      <c r="I2" s="14">
        <v>30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128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2" t="s">
        <v>83</v>
      </c>
      <c r="F16" s="102"/>
      <c r="G16" s="10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3.2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33.7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11.75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79" t="s">
        <v>226</v>
      </c>
      <c r="C23" s="194" t="s">
        <v>185</v>
      </c>
      <c r="D23" s="185" t="s">
        <v>199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7.5" customHeight="1">
      <c r="B24" s="180"/>
      <c r="C24" s="195"/>
      <c r="D24" s="186"/>
      <c r="E24" s="189"/>
      <c r="F24" s="189"/>
      <c r="G24" s="189"/>
      <c r="H24" s="42" t="s">
        <v>160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2.5" customHeight="1">
      <c r="B25" s="180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180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7.25" customHeight="1">
      <c r="B27" s="181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2.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34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11.75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226</v>
      </c>
      <c r="C34" s="97" t="s">
        <v>174</v>
      </c>
      <c r="D34" s="58" t="s">
        <v>138</v>
      </c>
      <c r="E34" s="59"/>
      <c r="F34" s="60" t="s">
        <v>84</v>
      </c>
      <c r="G34" s="59" t="s">
        <v>184</v>
      </c>
      <c r="H34" s="61" t="s">
        <v>24</v>
      </c>
      <c r="I34" s="62" t="s">
        <v>137</v>
      </c>
      <c r="J34" s="35">
        <v>792</v>
      </c>
      <c r="K34" s="54">
        <v>18</v>
      </c>
      <c r="L34" s="54"/>
      <c r="M34" s="54">
        <v>12</v>
      </c>
      <c r="N34" s="64">
        <f>K34*0.35</f>
        <v>6.3</v>
      </c>
      <c r="O34" s="54">
        <v>0</v>
      </c>
      <c r="P34" s="54"/>
      <c r="Q34" s="54"/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1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35.2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20.7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79" t="s">
        <v>179</v>
      </c>
      <c r="C46" s="240" t="s">
        <v>46</v>
      </c>
      <c r="D46" s="185" t="s">
        <v>147</v>
      </c>
      <c r="E46" s="224"/>
      <c r="F46" s="188" t="s">
        <v>84</v>
      </c>
      <c r="G46" s="188" t="s">
        <v>184</v>
      </c>
      <c r="H46" s="47" t="s">
        <v>86</v>
      </c>
      <c r="I46" s="72" t="s">
        <v>17</v>
      </c>
      <c r="J46" s="61"/>
      <c r="K46" s="16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67"/>
      <c r="M46" s="167">
        <f>K46</f>
        <v>100</v>
      </c>
      <c r="N46" s="167">
        <f>K46*0.1</f>
        <v>10</v>
      </c>
      <c r="O46" s="167">
        <v>0</v>
      </c>
      <c r="P46" s="61"/>
      <c r="Q46" s="69"/>
    </row>
    <row r="47" spans="2:17" ht="19.5" customHeight="1">
      <c r="B47" s="180"/>
      <c r="C47" s="255"/>
      <c r="D47" s="186"/>
      <c r="E47" s="225"/>
      <c r="F47" s="189"/>
      <c r="G47" s="189"/>
      <c r="H47" s="42" t="s">
        <v>26</v>
      </c>
      <c r="I47" s="103" t="s">
        <v>17</v>
      </c>
      <c r="J47" s="73"/>
      <c r="K47" s="52">
        <v>90</v>
      </c>
      <c r="L47" s="52"/>
      <c r="M47" s="52">
        <f>K47</f>
        <v>90</v>
      </c>
      <c r="N47" s="52">
        <f>K47*0.1</f>
        <v>9</v>
      </c>
      <c r="O47" s="51">
        <v>0</v>
      </c>
      <c r="P47" s="73"/>
      <c r="Q47" s="69"/>
    </row>
    <row r="48" spans="2:17" ht="63.75" customHeight="1">
      <c r="B48" s="180"/>
      <c r="C48" s="255"/>
      <c r="D48" s="186"/>
      <c r="E48" s="225"/>
      <c r="F48" s="189"/>
      <c r="G48" s="189"/>
      <c r="H48" s="47" t="s">
        <v>157</v>
      </c>
      <c r="I48" s="110" t="s">
        <v>21</v>
      </c>
      <c r="J48" s="61"/>
      <c r="K48" s="52">
        <v>0</v>
      </c>
      <c r="L48" s="52"/>
      <c r="M48" s="52">
        <v>0</v>
      </c>
      <c r="N48" s="52">
        <v>0</v>
      </c>
      <c r="O48" s="51">
        <v>0</v>
      </c>
      <c r="P48" s="73"/>
      <c r="Q48" s="69"/>
    </row>
    <row r="49" spans="2:17" ht="30" customHeight="1">
      <c r="B49" s="181"/>
      <c r="C49" s="241"/>
      <c r="D49" s="187"/>
      <c r="E49" s="226"/>
      <c r="F49" s="190"/>
      <c r="G49" s="190"/>
      <c r="H49" s="42" t="s">
        <v>27</v>
      </c>
      <c r="I49" s="77" t="s">
        <v>21</v>
      </c>
      <c r="J49" s="61"/>
      <c r="K49" s="51">
        <v>0</v>
      </c>
      <c r="L49" s="51"/>
      <c r="M49" s="51">
        <v>0</v>
      </c>
      <c r="N49" s="52">
        <v>0</v>
      </c>
      <c r="O49" s="51">
        <v>0</v>
      </c>
      <c r="P49" s="73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81.75" customHeight="1"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2:17" ht="37.5" customHeight="1">
      <c r="B53" s="212"/>
      <c r="C53" s="191" t="s">
        <v>129</v>
      </c>
      <c r="D53" s="191" t="s">
        <v>142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2:17" ht="111.75" customHeight="1"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42.75" customHeight="1">
      <c r="B56" s="56" t="s">
        <v>179</v>
      </c>
      <c r="C56" s="104" t="s">
        <v>46</v>
      </c>
      <c r="D56" s="58" t="s">
        <v>177</v>
      </c>
      <c r="E56" s="60"/>
      <c r="F56" s="60" t="s">
        <v>84</v>
      </c>
      <c r="G56" s="59" t="s">
        <v>184</v>
      </c>
      <c r="H56" s="73" t="s">
        <v>136</v>
      </c>
      <c r="I56" s="62" t="s">
        <v>137</v>
      </c>
      <c r="J56" s="35">
        <v>792</v>
      </c>
      <c r="K56" s="54">
        <v>18</v>
      </c>
      <c r="L56" s="54"/>
      <c r="M56" s="54">
        <v>12</v>
      </c>
      <c r="N56" s="64">
        <f>K56*0.35</f>
        <v>6.3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8" t="s">
        <v>79</v>
      </c>
      <c r="C58" s="228"/>
      <c r="D58" s="229" t="s">
        <v>211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42</v>
      </c>
      <c r="O58" s="235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111" t="s">
        <v>81</v>
      </c>
      <c r="F59" s="93"/>
      <c r="G59" s="93"/>
      <c r="H59" s="236"/>
      <c r="I59" s="236"/>
      <c r="J59" s="91"/>
      <c r="K59" s="12"/>
      <c r="L59" s="111" t="s">
        <v>28</v>
      </c>
      <c r="M59" s="12"/>
      <c r="N59" s="256" t="s">
        <v>82</v>
      </c>
      <c r="O59" s="25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H59:I59"/>
    <mergeCell ref="N59:O59"/>
    <mergeCell ref="G53:G54"/>
    <mergeCell ref="H53:H54"/>
    <mergeCell ref="I53:J53"/>
    <mergeCell ref="K53:M53"/>
    <mergeCell ref="N53:N54"/>
    <mergeCell ref="B52:B54"/>
    <mergeCell ref="C52:E52"/>
    <mergeCell ref="F52:G52"/>
    <mergeCell ref="H52:P52"/>
    <mergeCell ref="P53:P54"/>
    <mergeCell ref="B58:C58"/>
    <mergeCell ref="D58:J58"/>
    <mergeCell ref="N58:O58"/>
    <mergeCell ref="Q43:Q44"/>
    <mergeCell ref="E46:E49"/>
    <mergeCell ref="Q52:Q54"/>
    <mergeCell ref="C53:C54"/>
    <mergeCell ref="D53:D54"/>
    <mergeCell ref="E53:E54"/>
    <mergeCell ref="F53:F54"/>
    <mergeCell ref="O53:O54"/>
    <mergeCell ref="C43:C44"/>
    <mergeCell ref="E43:E44"/>
    <mergeCell ref="F43:F44"/>
    <mergeCell ref="G43:G44"/>
    <mergeCell ref="P43:P44"/>
    <mergeCell ref="H43:H44"/>
    <mergeCell ref="I43:J43"/>
    <mergeCell ref="K43:M43"/>
    <mergeCell ref="N43:N44"/>
    <mergeCell ref="O43:O44"/>
    <mergeCell ref="L37:N38"/>
    <mergeCell ref="O37:O38"/>
    <mergeCell ref="P37:P38"/>
    <mergeCell ref="E39:H39"/>
    <mergeCell ref="C42:E42"/>
    <mergeCell ref="F42:G42"/>
    <mergeCell ref="H42:P42"/>
    <mergeCell ref="B40:Q40"/>
    <mergeCell ref="B42:B44"/>
    <mergeCell ref="D43:D44"/>
    <mergeCell ref="I31:J31"/>
    <mergeCell ref="K31:M31"/>
    <mergeCell ref="N31:N32"/>
    <mergeCell ref="O31:O32"/>
    <mergeCell ref="P31:P32"/>
    <mergeCell ref="D35:F35"/>
    <mergeCell ref="B30:B32"/>
    <mergeCell ref="C30:E30"/>
    <mergeCell ref="H30:P30"/>
    <mergeCell ref="Q30:Q32"/>
    <mergeCell ref="C31:C32"/>
    <mergeCell ref="D31:D32"/>
    <mergeCell ref="E31:E32"/>
    <mergeCell ref="F31:F32"/>
    <mergeCell ref="G31:G32"/>
    <mergeCell ref="H31:H32"/>
    <mergeCell ref="E20:E21"/>
    <mergeCell ref="F20:F21"/>
    <mergeCell ref="C20:C21"/>
    <mergeCell ref="D20:D21"/>
    <mergeCell ref="E23:E27"/>
    <mergeCell ref="F30:G30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  <mergeCell ref="B23:B27"/>
    <mergeCell ref="C23:C27"/>
    <mergeCell ref="D23:D27"/>
    <mergeCell ref="F23:F27"/>
    <mergeCell ref="G23:G27"/>
    <mergeCell ref="B46:B49"/>
    <mergeCell ref="C46:C49"/>
    <mergeCell ref="D46:D49"/>
    <mergeCell ref="F46:F49"/>
    <mergeCell ref="G46:G49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25">
      <selection activeCell="M34" sqref="M34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29.8515625" style="1" customWidth="1"/>
    <col min="4" max="4" width="17.421875" style="1" customWidth="1"/>
    <col min="5" max="5" width="12.421875" style="1" customWidth="1"/>
    <col min="6" max="6" width="14.28125" style="1" customWidth="1"/>
    <col min="7" max="7" width="15.421875" style="1" customWidth="1"/>
    <col min="8" max="8" width="37.421875" style="1" customWidth="1"/>
    <col min="9" max="9" width="12.281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0" t="s">
        <v>237</v>
      </c>
      <c r="D2" s="200"/>
      <c r="E2" s="200"/>
      <c r="F2" s="200"/>
      <c r="G2" s="200"/>
      <c r="H2" s="201"/>
      <c r="I2" s="14">
        <v>31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1:17" ht="32.25" customHeight="1">
      <c r="A6" s="12"/>
      <c r="B6" s="205" t="s">
        <v>54</v>
      </c>
      <c r="C6" s="205"/>
      <c r="D6" s="205"/>
      <c r="E6" s="205"/>
      <c r="F6" s="18"/>
      <c r="G6" s="203" t="s">
        <v>126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1:17" ht="18" customHeight="1">
      <c r="A8" s="12"/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0.2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1:17" ht="31.5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1:17" ht="15.75">
      <c r="A16" s="12"/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81.75" customHeight="1">
      <c r="A19" s="12"/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1:17" ht="20.25" customHeight="1">
      <c r="A20" s="12"/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1:17" ht="96" customHeight="1">
      <c r="A21" s="12"/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28.5" customHeight="1">
      <c r="A23" s="12"/>
      <c r="B23" s="244" t="s">
        <v>226</v>
      </c>
      <c r="C23" s="194" t="s">
        <v>185</v>
      </c>
      <c r="D23" s="185" t="s">
        <v>200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39" customHeight="1">
      <c r="A24" s="12"/>
      <c r="B24" s="257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45">
        <v>0</v>
      </c>
      <c r="L24" s="45"/>
      <c r="M24" s="45">
        <v>0</v>
      </c>
      <c r="N24" s="45">
        <v>0</v>
      </c>
      <c r="O24" s="34">
        <v>0</v>
      </c>
      <c r="P24" s="34"/>
      <c r="Q24" s="33"/>
    </row>
    <row r="25" spans="1:17" ht="52.5" customHeight="1">
      <c r="A25" s="12"/>
      <c r="B25" s="257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1:17" ht="15.75" customHeight="1">
      <c r="A26" s="12"/>
      <c r="B26" s="257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1:17" ht="78.75" customHeight="1">
      <c r="A27" s="12"/>
      <c r="B27" s="245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1.75" customHeight="1">
      <c r="A30" s="12"/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1:17" ht="28.5" customHeight="1">
      <c r="A31" s="12"/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1:17" ht="93.75" customHeight="1">
      <c r="A32" s="12"/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4" customHeight="1">
      <c r="A34" s="12"/>
      <c r="B34" s="56" t="s">
        <v>226</v>
      </c>
      <c r="C34" s="97" t="s">
        <v>185</v>
      </c>
      <c r="D34" s="58" t="s">
        <v>177</v>
      </c>
      <c r="E34" s="59"/>
      <c r="F34" s="60" t="s">
        <v>84</v>
      </c>
      <c r="G34" s="59" t="s">
        <v>184</v>
      </c>
      <c r="H34" s="61" t="s">
        <v>24</v>
      </c>
      <c r="I34" s="62" t="s">
        <v>137</v>
      </c>
      <c r="J34" s="35">
        <v>792</v>
      </c>
      <c r="K34" s="54">
        <v>21</v>
      </c>
      <c r="L34" s="54"/>
      <c r="M34" s="54">
        <v>20</v>
      </c>
      <c r="N34" s="64">
        <f>K34*0.35</f>
        <v>7.35</v>
      </c>
      <c r="O34" s="54">
        <v>0</v>
      </c>
      <c r="P34" s="54"/>
      <c r="Q34" s="54"/>
    </row>
    <row r="35" spans="1:17" ht="15.75">
      <c r="A35" s="15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15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1:17" ht="19.5" customHeight="1">
      <c r="A37" s="12"/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1:17" ht="24.75" customHeight="1">
      <c r="A38" s="12"/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1:17" ht="14.25" customHeight="1">
      <c r="A39" s="12"/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 customHeight="1">
      <c r="A40" s="12"/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15.75">
      <c r="A41" s="12"/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1:17" ht="81" customHeight="1">
      <c r="A42" s="12"/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1:17" ht="21.75" customHeight="1">
      <c r="A43" s="12"/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1:17" ht="110.25">
      <c r="A44" s="12"/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1:17" ht="15.75">
      <c r="A45" s="12"/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1:17" ht="18" customHeight="1">
      <c r="A46" s="12"/>
      <c r="B46" s="179" t="s">
        <v>179</v>
      </c>
      <c r="C46" s="240" t="s">
        <v>46</v>
      </c>
      <c r="D46" s="185" t="s">
        <v>138</v>
      </c>
      <c r="E46" s="224"/>
      <c r="F46" s="188" t="s">
        <v>84</v>
      </c>
      <c r="G46" s="188" t="s">
        <v>184</v>
      </c>
      <c r="H46" s="240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1:17" ht="2.25" customHeight="1">
      <c r="A47" s="12"/>
      <c r="B47" s="180"/>
      <c r="C47" s="255"/>
      <c r="D47" s="186"/>
      <c r="E47" s="225"/>
      <c r="F47" s="189"/>
      <c r="G47" s="189"/>
      <c r="H47" s="241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1:17" ht="16.5" customHeight="1">
      <c r="A48" s="12"/>
      <c r="B48" s="180"/>
      <c r="C48" s="255"/>
      <c r="D48" s="186"/>
      <c r="E48" s="225"/>
      <c r="F48" s="189"/>
      <c r="G48" s="189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1:17" ht="63.75" customHeight="1">
      <c r="A49" s="12"/>
      <c r="B49" s="180"/>
      <c r="C49" s="255"/>
      <c r="D49" s="186"/>
      <c r="E49" s="225"/>
      <c r="F49" s="189"/>
      <c r="G49" s="189"/>
      <c r="H49" s="47" t="s">
        <v>157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1:17" ht="26.25" customHeight="1">
      <c r="A50" s="12"/>
      <c r="B50" s="181"/>
      <c r="C50" s="241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1:17" ht="15" customHeight="1">
      <c r="A51" s="12"/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2"/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1:17" ht="81.75" customHeight="1">
      <c r="A53" s="12"/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1:17" ht="24" customHeight="1">
      <c r="A54" s="12"/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1:17" ht="110.25">
      <c r="A55" s="12"/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1:17" ht="15.75">
      <c r="A56" s="12"/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1:17" ht="59.25" customHeight="1">
      <c r="A57" s="12"/>
      <c r="B57" s="56" t="s">
        <v>179</v>
      </c>
      <c r="C57" s="104" t="s">
        <v>197</v>
      </c>
      <c r="D57" s="58" t="s">
        <v>201</v>
      </c>
      <c r="E57" s="60"/>
      <c r="F57" s="60" t="s">
        <v>84</v>
      </c>
      <c r="G57" s="59" t="s">
        <v>184</v>
      </c>
      <c r="H57" s="73" t="s">
        <v>136</v>
      </c>
      <c r="I57" s="62" t="s">
        <v>137</v>
      </c>
      <c r="J57" s="35">
        <v>792</v>
      </c>
      <c r="K57" s="54">
        <v>21</v>
      </c>
      <c r="L57" s="54"/>
      <c r="M57" s="54">
        <v>20</v>
      </c>
      <c r="N57" s="64">
        <f>K57*0.35</f>
        <v>7.35</v>
      </c>
      <c r="O57" s="54">
        <v>0</v>
      </c>
      <c r="P57" s="54"/>
      <c r="Q57" s="84">
        <v>80</v>
      </c>
    </row>
    <row r="58" spans="1:17" ht="15.75">
      <c r="A58" s="12"/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1:17" ht="15.75">
      <c r="A59" s="12"/>
      <c r="B59" s="228" t="s">
        <v>79</v>
      </c>
      <c r="C59" s="228"/>
      <c r="D59" s="229" t="s">
        <v>212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127</v>
      </c>
      <c r="O59" s="235"/>
      <c r="P59" s="12"/>
      <c r="Q59" s="12"/>
    </row>
    <row r="60" spans="1:17" ht="33.75" customHeight="1">
      <c r="A60" s="12"/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6"/>
      <c r="I60" s="236"/>
      <c r="J60" s="91"/>
      <c r="K60" s="12"/>
      <c r="L60" s="111" t="s">
        <v>28</v>
      </c>
      <c r="M60" s="12"/>
      <c r="N60" s="256" t="s">
        <v>82</v>
      </c>
      <c r="O60" s="25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K46:K47"/>
    <mergeCell ref="F46:F50"/>
    <mergeCell ref="B40:Q40"/>
    <mergeCell ref="B42:B44"/>
    <mergeCell ref="H31:H32"/>
    <mergeCell ref="I31:J31"/>
    <mergeCell ref="K31:M31"/>
    <mergeCell ref="N31:N32"/>
    <mergeCell ref="O31:O32"/>
    <mergeCell ref="P31:P32"/>
    <mergeCell ref="F43:F44"/>
    <mergeCell ref="G43:G44"/>
    <mergeCell ref="P43:P44"/>
    <mergeCell ref="D35:F35"/>
    <mergeCell ref="L37:N38"/>
    <mergeCell ref="O37:O38"/>
    <mergeCell ref="P37:P38"/>
    <mergeCell ref="E39:H39"/>
    <mergeCell ref="O46:O47"/>
    <mergeCell ref="N46:N47"/>
    <mergeCell ref="M46:M47"/>
    <mergeCell ref="L46:L47"/>
    <mergeCell ref="C42:E42"/>
    <mergeCell ref="F42:G42"/>
    <mergeCell ref="H42:P42"/>
    <mergeCell ref="C43:C44"/>
    <mergeCell ref="D43:D44"/>
    <mergeCell ref="E43:E44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O43:O44"/>
    <mergeCell ref="Q53:Q55"/>
    <mergeCell ref="C54:C55"/>
    <mergeCell ref="D54:D55"/>
    <mergeCell ref="E54:E55"/>
    <mergeCell ref="F54:F55"/>
    <mergeCell ref="B46:B50"/>
    <mergeCell ref="C46:C50"/>
    <mergeCell ref="D46:D50"/>
    <mergeCell ref="G46:G50"/>
    <mergeCell ref="P46:P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G23:G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25">
      <selection activeCell="C2" sqref="C2:H2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29.421875" style="1" customWidth="1"/>
    <col min="4" max="5" width="12.421875" style="1" customWidth="1"/>
    <col min="6" max="6" width="14.57421875" style="1" customWidth="1"/>
    <col min="7" max="7" width="12.57421875" style="1" customWidth="1"/>
    <col min="8" max="8" width="33.42187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0" t="s">
        <v>237</v>
      </c>
      <c r="D2" s="200"/>
      <c r="E2" s="200"/>
      <c r="F2" s="200"/>
      <c r="G2" s="200"/>
      <c r="H2" s="201"/>
      <c r="I2" s="14">
        <v>20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5" t="s">
        <v>54</v>
      </c>
      <c r="C6" s="205"/>
      <c r="D6" s="205"/>
      <c r="E6" s="205"/>
      <c r="F6" s="18"/>
      <c r="G6" s="203" t="s">
        <v>125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2:17" ht="20.25" customHeight="1"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2:17" ht="18" customHeight="1"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2.5" customHeight="1"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2:17" ht="20.25" customHeight="1"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2:17" ht="102" customHeight="1"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.75" customHeight="1">
      <c r="B23" s="244" t="s">
        <v>226</v>
      </c>
      <c r="C23" s="194" t="s">
        <v>174</v>
      </c>
      <c r="D23" s="185" t="s">
        <v>183</v>
      </c>
      <c r="E23" s="188"/>
      <c r="F23" s="188" t="s">
        <v>84</v>
      </c>
      <c r="G23" s="188" t="s">
        <v>184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27.75" customHeight="1">
      <c r="B24" s="257"/>
      <c r="C24" s="195"/>
      <c r="D24" s="186"/>
      <c r="E24" s="189"/>
      <c r="F24" s="189"/>
      <c r="G24" s="189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1" customHeight="1">
      <c r="B25" s="257"/>
      <c r="C25" s="195"/>
      <c r="D25" s="186"/>
      <c r="E25" s="189"/>
      <c r="F25" s="189"/>
      <c r="G25" s="189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34">
        <f>K25*0.1</f>
        <v>0</v>
      </c>
      <c r="O25" s="34">
        <v>0</v>
      </c>
      <c r="P25" s="34"/>
      <c r="Q25" s="33"/>
    </row>
    <row r="26" spans="2:17" ht="15.75" customHeight="1">
      <c r="B26" s="257"/>
      <c r="C26" s="195"/>
      <c r="D26" s="186"/>
      <c r="E26" s="189"/>
      <c r="F26" s="189"/>
      <c r="G26" s="189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34">
        <f>K26*0.1</f>
        <v>9</v>
      </c>
      <c r="O26" s="34">
        <v>0</v>
      </c>
      <c r="P26" s="34"/>
      <c r="Q26" s="33"/>
    </row>
    <row r="27" spans="2:17" ht="79.5" customHeight="1">
      <c r="B27" s="245"/>
      <c r="C27" s="196"/>
      <c r="D27" s="187"/>
      <c r="E27" s="190"/>
      <c r="F27" s="190"/>
      <c r="G27" s="190"/>
      <c r="H27" s="47" t="s">
        <v>20</v>
      </c>
      <c r="I27" s="48" t="s">
        <v>21</v>
      </c>
      <c r="J27" s="49"/>
      <c r="K27" s="159">
        <v>0</v>
      </c>
      <c r="L27" s="159"/>
      <c r="M27" s="34">
        <v>0</v>
      </c>
      <c r="N27" s="34">
        <v>0</v>
      </c>
      <c r="O27" s="34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5.5" customHeight="1"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2:17" ht="28.5" customHeight="1"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2:17" ht="120" customHeight="1"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226</v>
      </c>
      <c r="C34" s="97" t="s">
        <v>185</v>
      </c>
      <c r="D34" s="58" t="s">
        <v>138</v>
      </c>
      <c r="E34" s="59"/>
      <c r="F34" s="60" t="s">
        <v>84</v>
      </c>
      <c r="G34" s="59" t="s">
        <v>181</v>
      </c>
      <c r="H34" s="61" t="s">
        <v>24</v>
      </c>
      <c r="I34" s="62" t="s">
        <v>137</v>
      </c>
      <c r="J34" s="35">
        <v>792</v>
      </c>
      <c r="K34" s="54">
        <v>14</v>
      </c>
      <c r="L34" s="54"/>
      <c r="M34" s="54">
        <v>11</v>
      </c>
      <c r="N34" s="64">
        <f>K34*0.35</f>
        <v>4.8999999999999995</v>
      </c>
      <c r="O34" s="54">
        <v>0</v>
      </c>
      <c r="P34" s="54"/>
      <c r="Q34" s="54"/>
    </row>
    <row r="35" spans="1:17" ht="15.75">
      <c r="A35" s="2"/>
      <c r="B35" s="65"/>
      <c r="C35" s="98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2:17" ht="14.25" customHeight="1"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102" customHeight="1"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2:17" ht="21.75" customHeight="1"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2:17" ht="114.75" customHeight="1"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26.25" customHeight="1">
      <c r="B46" s="179" t="s">
        <v>179</v>
      </c>
      <c r="C46" s="188" t="s">
        <v>46</v>
      </c>
      <c r="D46" s="185" t="s">
        <v>186</v>
      </c>
      <c r="E46" s="224"/>
      <c r="F46" s="188" t="s">
        <v>84</v>
      </c>
      <c r="G46" s="188" t="s">
        <v>181</v>
      </c>
      <c r="H46" s="240" t="s">
        <v>86</v>
      </c>
      <c r="I46" s="253" t="s">
        <v>17</v>
      </c>
      <c r="J46" s="206"/>
      <c r="K46" s="20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6"/>
      <c r="M46" s="206">
        <f>K46</f>
        <v>100</v>
      </c>
      <c r="N46" s="206">
        <f>K46*0.1</f>
        <v>10</v>
      </c>
      <c r="O46" s="206">
        <v>0</v>
      </c>
      <c r="P46" s="206"/>
      <c r="Q46" s="69"/>
    </row>
    <row r="47" spans="2:17" ht="19.5" customHeight="1" hidden="1">
      <c r="B47" s="180"/>
      <c r="C47" s="189"/>
      <c r="D47" s="186"/>
      <c r="E47" s="225"/>
      <c r="F47" s="189"/>
      <c r="G47" s="189"/>
      <c r="H47" s="241"/>
      <c r="I47" s="254"/>
      <c r="J47" s="207"/>
      <c r="K47" s="207"/>
      <c r="L47" s="207"/>
      <c r="M47" s="207"/>
      <c r="N47" s="207"/>
      <c r="O47" s="207"/>
      <c r="P47" s="207"/>
      <c r="Q47" s="69"/>
    </row>
    <row r="48" spans="2:17" ht="24" customHeight="1">
      <c r="B48" s="180"/>
      <c r="C48" s="189"/>
      <c r="D48" s="186"/>
      <c r="E48" s="225"/>
      <c r="F48" s="189"/>
      <c r="G48" s="189"/>
      <c r="H48" s="104" t="s">
        <v>26</v>
      </c>
      <c r="I48" s="43" t="s">
        <v>17</v>
      </c>
      <c r="J48" s="35"/>
      <c r="K48" s="64">
        <v>90</v>
      </c>
      <c r="L48" s="64"/>
      <c r="M48" s="64">
        <f>K48</f>
        <v>90</v>
      </c>
      <c r="N48" s="64">
        <f>K48*0.1</f>
        <v>9</v>
      </c>
      <c r="O48" s="54">
        <v>0</v>
      </c>
      <c r="P48" s="54"/>
      <c r="Q48" s="69"/>
    </row>
    <row r="49" spans="2:17" ht="66.75" customHeight="1">
      <c r="B49" s="180"/>
      <c r="C49" s="189"/>
      <c r="D49" s="186"/>
      <c r="E49" s="225"/>
      <c r="F49" s="189"/>
      <c r="G49" s="189"/>
      <c r="H49" s="47" t="s">
        <v>157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8.5" customHeight="1">
      <c r="B50" s="181"/>
      <c r="C50" s="190"/>
      <c r="D50" s="187"/>
      <c r="E50" s="226"/>
      <c r="F50" s="190"/>
      <c r="G50" s="190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4.75" customHeight="1">
      <c r="B53" s="206" t="s">
        <v>60</v>
      </c>
      <c r="C53" s="197" t="s">
        <v>11</v>
      </c>
      <c r="D53" s="198"/>
      <c r="E53" s="199"/>
      <c r="F53" s="219" t="s">
        <v>61</v>
      </c>
      <c r="G53" s="220"/>
      <c r="H53" s="197" t="s">
        <v>23</v>
      </c>
      <c r="I53" s="198"/>
      <c r="J53" s="198"/>
      <c r="K53" s="198"/>
      <c r="L53" s="198"/>
      <c r="M53" s="198"/>
      <c r="N53" s="198"/>
      <c r="O53" s="198"/>
      <c r="P53" s="199"/>
      <c r="Q53" s="206" t="s">
        <v>73</v>
      </c>
    </row>
    <row r="54" spans="2:17" ht="24" customHeight="1">
      <c r="B54" s="212"/>
      <c r="C54" s="191" t="s">
        <v>129</v>
      </c>
      <c r="D54" s="191" t="s">
        <v>142</v>
      </c>
      <c r="E54" s="191" t="s">
        <v>13</v>
      </c>
      <c r="F54" s="191" t="s">
        <v>131</v>
      </c>
      <c r="G54" s="191" t="s">
        <v>134</v>
      </c>
      <c r="H54" s="206" t="s">
        <v>62</v>
      </c>
      <c r="I54" s="197" t="s">
        <v>74</v>
      </c>
      <c r="J54" s="199"/>
      <c r="K54" s="197" t="s">
        <v>64</v>
      </c>
      <c r="L54" s="198"/>
      <c r="M54" s="199"/>
      <c r="N54" s="206" t="s">
        <v>65</v>
      </c>
      <c r="O54" s="214" t="s">
        <v>77</v>
      </c>
      <c r="P54" s="230" t="s">
        <v>67</v>
      </c>
      <c r="Q54" s="212"/>
    </row>
    <row r="55" spans="2:17" ht="110.25">
      <c r="B55" s="207"/>
      <c r="C55" s="192"/>
      <c r="D55" s="192"/>
      <c r="E55" s="192"/>
      <c r="F55" s="192"/>
      <c r="G55" s="192"/>
      <c r="H55" s="207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7"/>
      <c r="O55" s="215"/>
      <c r="P55" s="231"/>
      <c r="Q55" s="207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179</v>
      </c>
      <c r="C57" s="104" t="s">
        <v>46</v>
      </c>
      <c r="D57" s="58" t="s">
        <v>187</v>
      </c>
      <c r="E57" s="60"/>
      <c r="F57" s="60" t="s">
        <v>84</v>
      </c>
      <c r="G57" s="59" t="s">
        <v>181</v>
      </c>
      <c r="H57" s="73" t="s">
        <v>136</v>
      </c>
      <c r="I57" s="62" t="s">
        <v>137</v>
      </c>
      <c r="J57" s="35">
        <v>792</v>
      </c>
      <c r="K57" s="54">
        <v>14</v>
      </c>
      <c r="L57" s="54"/>
      <c r="M57" s="54">
        <v>11</v>
      </c>
      <c r="N57" s="64">
        <f>K57*0.35</f>
        <v>4.8999999999999995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8" t="s">
        <v>79</v>
      </c>
      <c r="C59" s="228"/>
      <c r="D59" s="229" t="s">
        <v>188</v>
      </c>
      <c r="E59" s="229"/>
      <c r="F59" s="229"/>
      <c r="G59" s="229"/>
      <c r="H59" s="229"/>
      <c r="I59" s="229"/>
      <c r="J59" s="229"/>
      <c r="K59" s="12"/>
      <c r="L59" s="12" t="s">
        <v>80</v>
      </c>
      <c r="M59" s="12"/>
      <c r="N59" s="235" t="s">
        <v>41</v>
      </c>
      <c r="O59" s="235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6"/>
      <c r="I60" s="236"/>
      <c r="J60" s="91"/>
      <c r="K60" s="12"/>
      <c r="L60" s="111" t="s">
        <v>28</v>
      </c>
      <c r="M60" s="12"/>
      <c r="N60" s="256" t="s">
        <v>82</v>
      </c>
      <c r="O60" s="256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G23:G27"/>
    <mergeCell ref="C2:H2"/>
    <mergeCell ref="B6:E6"/>
    <mergeCell ref="G6:K6"/>
    <mergeCell ref="B7:G7"/>
    <mergeCell ref="H7:J7"/>
    <mergeCell ref="B8:D8"/>
    <mergeCell ref="E20:E21"/>
    <mergeCell ref="F20:F21"/>
    <mergeCell ref="C20:C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L37:N38"/>
    <mergeCell ref="O37:O38"/>
    <mergeCell ref="P37:P38"/>
    <mergeCell ref="E39:H39"/>
    <mergeCell ref="G46:G50"/>
    <mergeCell ref="B40:Q40"/>
    <mergeCell ref="B42:B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B46:B50"/>
    <mergeCell ref="C46:C50"/>
    <mergeCell ref="D46:D50"/>
    <mergeCell ref="F46:F50"/>
    <mergeCell ref="D35:F3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1" manualBreakCount="1">
    <brk id="34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C49">
      <selection activeCell="C2" sqref="C2:H2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32.57421875" style="1" customWidth="1"/>
    <col min="4" max="4" width="15.140625" style="1" customWidth="1"/>
    <col min="5" max="5" width="12.00390625" style="1" customWidth="1"/>
    <col min="6" max="6" width="13.7109375" style="1" customWidth="1"/>
    <col min="7" max="7" width="15.140625" style="1" customWidth="1"/>
    <col min="8" max="8" width="34.8515625" style="1" customWidth="1"/>
    <col min="9" max="9" width="12.851562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0" t="s">
        <v>237</v>
      </c>
      <c r="D2" s="200"/>
      <c r="E2" s="200"/>
      <c r="F2" s="200"/>
      <c r="G2" s="200"/>
      <c r="H2" s="201"/>
      <c r="I2" s="14">
        <v>19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">
        <v>168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">
        <v>225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1:17" ht="42.75" customHeight="1">
      <c r="A6" s="12"/>
      <c r="B6" s="202" t="s">
        <v>54</v>
      </c>
      <c r="C6" s="202"/>
      <c r="D6" s="202"/>
      <c r="E6" s="202"/>
      <c r="F6" s="18"/>
      <c r="G6" s="203" t="s">
        <v>87</v>
      </c>
      <c r="H6" s="203"/>
      <c r="I6" s="203"/>
      <c r="J6" s="203"/>
      <c r="K6" s="203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2" t="s">
        <v>56</v>
      </c>
      <c r="C7" s="202"/>
      <c r="D7" s="202"/>
      <c r="E7" s="202"/>
      <c r="F7" s="202"/>
      <c r="G7" s="202"/>
      <c r="H7" s="204" t="s">
        <v>1</v>
      </c>
      <c r="I7" s="204"/>
      <c r="J7" s="204"/>
      <c r="K7" s="22"/>
      <c r="L7" s="12"/>
      <c r="M7" s="12"/>
      <c r="N7" s="16" t="s">
        <v>171</v>
      </c>
      <c r="O7" s="14" t="s">
        <v>173</v>
      </c>
      <c r="P7" s="15"/>
      <c r="Q7" s="12"/>
    </row>
    <row r="8" spans="1:17" ht="18" customHeight="1">
      <c r="A8" s="12"/>
      <c r="B8" s="205" t="s">
        <v>2</v>
      </c>
      <c r="C8" s="205"/>
      <c r="D8" s="205"/>
      <c r="E8" s="23"/>
      <c r="F8" s="23"/>
      <c r="G8" s="193" t="s">
        <v>3</v>
      </c>
      <c r="H8" s="193"/>
      <c r="I8" s="193"/>
      <c r="J8" s="193"/>
      <c r="K8" s="193"/>
      <c r="L8" s="24"/>
      <c r="M8" s="12"/>
      <c r="N8" s="16" t="s">
        <v>171</v>
      </c>
      <c r="O8" s="14" t="s">
        <v>172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8" t="s">
        <v>57</v>
      </c>
      <c r="M14" s="208"/>
      <c r="N14" s="208"/>
      <c r="O14" s="209" t="s">
        <v>170</v>
      </c>
      <c r="P14" s="27"/>
      <c r="Q14" s="27"/>
    </row>
    <row r="15" spans="1:17" ht="36.75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8"/>
      <c r="M15" s="208"/>
      <c r="N15" s="208"/>
      <c r="O15" s="210"/>
      <c r="P15" s="29"/>
      <c r="Q15" s="13"/>
    </row>
    <row r="16" spans="1:17" ht="15.75">
      <c r="A16" s="12"/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1" t="s">
        <v>59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82.5" customHeight="1">
      <c r="A19" s="12"/>
      <c r="B19" s="206" t="s">
        <v>60</v>
      </c>
      <c r="C19" s="197" t="s">
        <v>11</v>
      </c>
      <c r="D19" s="198"/>
      <c r="E19" s="199"/>
      <c r="F19" s="197" t="s">
        <v>61</v>
      </c>
      <c r="G19" s="199"/>
      <c r="H19" s="197" t="s">
        <v>12</v>
      </c>
      <c r="I19" s="198"/>
      <c r="J19" s="198"/>
      <c r="K19" s="198"/>
      <c r="L19" s="198"/>
      <c r="M19" s="198"/>
      <c r="N19" s="198"/>
      <c r="O19" s="198"/>
      <c r="P19" s="199"/>
      <c r="Q19" s="32"/>
    </row>
    <row r="20" spans="1:17" ht="20.25" customHeight="1">
      <c r="A20" s="12"/>
      <c r="B20" s="212"/>
      <c r="C20" s="191" t="s">
        <v>129</v>
      </c>
      <c r="D20" s="191" t="s">
        <v>142</v>
      </c>
      <c r="E20" s="191" t="s">
        <v>13</v>
      </c>
      <c r="F20" s="191" t="s">
        <v>131</v>
      </c>
      <c r="G20" s="191" t="s">
        <v>134</v>
      </c>
      <c r="H20" s="206" t="s">
        <v>62</v>
      </c>
      <c r="I20" s="197" t="s">
        <v>63</v>
      </c>
      <c r="J20" s="199"/>
      <c r="K20" s="197" t="s">
        <v>64</v>
      </c>
      <c r="L20" s="198"/>
      <c r="M20" s="199"/>
      <c r="N20" s="206" t="s">
        <v>65</v>
      </c>
      <c r="O20" s="214" t="s">
        <v>66</v>
      </c>
      <c r="P20" s="206" t="s">
        <v>67</v>
      </c>
      <c r="Q20" s="213"/>
    </row>
    <row r="21" spans="1:17" ht="118.5" customHeight="1">
      <c r="A21" s="12"/>
      <c r="B21" s="207"/>
      <c r="C21" s="192"/>
      <c r="D21" s="192"/>
      <c r="E21" s="192"/>
      <c r="F21" s="192"/>
      <c r="G21" s="192"/>
      <c r="H21" s="207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7"/>
      <c r="O21" s="215"/>
      <c r="P21" s="207"/>
      <c r="Q21" s="213"/>
    </row>
    <row r="22" spans="1:17" ht="20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28.5" customHeight="1">
      <c r="A23" s="12"/>
      <c r="B23" s="244" t="s">
        <v>226</v>
      </c>
      <c r="C23" s="260" t="s">
        <v>174</v>
      </c>
      <c r="D23" s="250" t="s">
        <v>138</v>
      </c>
      <c r="E23" s="188"/>
      <c r="F23" s="188" t="s">
        <v>84</v>
      </c>
      <c r="G23" s="232" t="s">
        <v>181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42" customHeight="1">
      <c r="A24" s="12"/>
      <c r="B24" s="258"/>
      <c r="C24" s="258"/>
      <c r="D24" s="258"/>
      <c r="E24" s="189"/>
      <c r="F24" s="261"/>
      <c r="G24" s="258"/>
      <c r="H24" s="42" t="s">
        <v>158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1:17" ht="51.75" customHeight="1">
      <c r="A25" s="12"/>
      <c r="B25" s="258"/>
      <c r="C25" s="258"/>
      <c r="D25" s="258"/>
      <c r="E25" s="261"/>
      <c r="F25" s="261"/>
      <c r="G25" s="258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1:17" ht="15.75" customHeight="1">
      <c r="A26" s="12"/>
      <c r="B26" s="258"/>
      <c r="C26" s="258"/>
      <c r="D26" s="258"/>
      <c r="E26" s="261"/>
      <c r="F26" s="261"/>
      <c r="G26" s="258"/>
      <c r="H26" s="42" t="s">
        <v>19</v>
      </c>
      <c r="I26" s="43" t="s">
        <v>17</v>
      </c>
      <c r="J26" s="35"/>
      <c r="K26" s="45">
        <v>90</v>
      </c>
      <c r="L26" s="45"/>
      <c r="M26" s="45">
        <v>90</v>
      </c>
      <c r="N26" s="45">
        <f>K26*0.1</f>
        <v>9</v>
      </c>
      <c r="O26" s="34">
        <v>0</v>
      </c>
      <c r="P26" s="34"/>
      <c r="Q26" s="33"/>
    </row>
    <row r="27" spans="1:17" ht="75" customHeight="1">
      <c r="A27" s="12"/>
      <c r="B27" s="259"/>
      <c r="C27" s="259"/>
      <c r="D27" s="259"/>
      <c r="E27" s="262"/>
      <c r="F27" s="262"/>
      <c r="G27" s="259"/>
      <c r="H27" s="47" t="s">
        <v>20</v>
      </c>
      <c r="I27" s="94" t="s">
        <v>21</v>
      </c>
      <c r="J27" s="95"/>
      <c r="K27" s="96">
        <v>0</v>
      </c>
      <c r="L27" s="96"/>
      <c r="M27" s="34">
        <f>K27</f>
        <v>0</v>
      </c>
      <c r="N27" s="45">
        <f>K27*0.01</f>
        <v>0</v>
      </c>
      <c r="O27" s="34">
        <f>K27-M27-N27</f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1" customHeight="1">
      <c r="A30" s="12"/>
      <c r="B30" s="206" t="s">
        <v>60</v>
      </c>
      <c r="C30" s="197" t="s">
        <v>11</v>
      </c>
      <c r="D30" s="198"/>
      <c r="E30" s="199"/>
      <c r="F30" s="197" t="s">
        <v>61</v>
      </c>
      <c r="G30" s="199"/>
      <c r="H30" s="197" t="s">
        <v>23</v>
      </c>
      <c r="I30" s="198"/>
      <c r="J30" s="198"/>
      <c r="K30" s="198"/>
      <c r="L30" s="198"/>
      <c r="M30" s="198"/>
      <c r="N30" s="198"/>
      <c r="O30" s="198"/>
      <c r="P30" s="198"/>
      <c r="Q30" s="206" t="s">
        <v>73</v>
      </c>
    </row>
    <row r="31" spans="1:17" ht="28.5" customHeight="1">
      <c r="A31" s="12"/>
      <c r="B31" s="212"/>
      <c r="C31" s="191" t="s">
        <v>129</v>
      </c>
      <c r="D31" s="191" t="s">
        <v>142</v>
      </c>
      <c r="E31" s="191" t="s">
        <v>13</v>
      </c>
      <c r="F31" s="191" t="s">
        <v>131</v>
      </c>
      <c r="G31" s="191" t="s">
        <v>134</v>
      </c>
      <c r="H31" s="206" t="s">
        <v>62</v>
      </c>
      <c r="I31" s="197" t="s">
        <v>74</v>
      </c>
      <c r="J31" s="199"/>
      <c r="K31" s="216" t="s">
        <v>64</v>
      </c>
      <c r="L31" s="216"/>
      <c r="M31" s="216"/>
      <c r="N31" s="216" t="s">
        <v>65</v>
      </c>
      <c r="O31" s="217" t="s">
        <v>66</v>
      </c>
      <c r="P31" s="197" t="s">
        <v>67</v>
      </c>
      <c r="Q31" s="212"/>
    </row>
    <row r="32" spans="1:17" ht="112.5" customHeight="1">
      <c r="A32" s="12"/>
      <c r="B32" s="207"/>
      <c r="C32" s="192"/>
      <c r="D32" s="192"/>
      <c r="E32" s="192"/>
      <c r="F32" s="192"/>
      <c r="G32" s="192"/>
      <c r="H32" s="207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6"/>
      <c r="O32" s="217"/>
      <c r="P32" s="197"/>
      <c r="Q32" s="207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4" customHeight="1">
      <c r="A34" s="12"/>
      <c r="B34" s="56" t="s">
        <v>227</v>
      </c>
      <c r="C34" s="57" t="s">
        <v>174</v>
      </c>
      <c r="D34" s="58" t="s">
        <v>183</v>
      </c>
      <c r="E34" s="59"/>
      <c r="F34" s="60" t="s">
        <v>84</v>
      </c>
      <c r="G34" s="59" t="s">
        <v>181</v>
      </c>
      <c r="H34" s="61" t="s">
        <v>24</v>
      </c>
      <c r="I34" s="62" t="s">
        <v>137</v>
      </c>
      <c r="J34" s="35"/>
      <c r="K34" s="54">
        <v>28</v>
      </c>
      <c r="L34" s="54"/>
      <c r="M34" s="54">
        <v>29</v>
      </c>
      <c r="N34" s="64">
        <f>K34*0.35</f>
        <v>9.799999999999999</v>
      </c>
      <c r="O34" s="54">
        <v>0</v>
      </c>
      <c r="P34" s="54"/>
      <c r="Q34" s="54"/>
    </row>
    <row r="35" spans="1:17" ht="15.75">
      <c r="A35" s="15"/>
      <c r="B35" s="65"/>
      <c r="C35" s="12"/>
      <c r="D35" s="200"/>
      <c r="E35" s="200"/>
      <c r="F35" s="20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15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1:17" ht="19.5" customHeight="1">
      <c r="A37" s="12"/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1" t="s">
        <v>57</v>
      </c>
      <c r="M37" s="221"/>
      <c r="N37" s="222"/>
      <c r="O37" s="209" t="s">
        <v>169</v>
      </c>
      <c r="P37" s="223"/>
      <c r="Q37" s="27"/>
    </row>
    <row r="38" spans="1:17" ht="24.75" customHeight="1">
      <c r="A38" s="12"/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1"/>
      <c r="M38" s="221"/>
      <c r="N38" s="222"/>
      <c r="O38" s="210"/>
      <c r="P38" s="223"/>
      <c r="Q38" s="66"/>
    </row>
    <row r="39" spans="1:17" ht="14.25" customHeight="1">
      <c r="A39" s="12"/>
      <c r="B39" s="22" t="s">
        <v>58</v>
      </c>
      <c r="C39" s="12"/>
      <c r="D39" s="12"/>
      <c r="E39" s="218" t="s">
        <v>83</v>
      </c>
      <c r="F39" s="218"/>
      <c r="G39" s="218"/>
      <c r="H39" s="218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 customHeight="1">
      <c r="A40" s="12"/>
      <c r="B40" s="211" t="s">
        <v>59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15.75">
      <c r="A41" s="12"/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1:17" ht="82.5" customHeight="1">
      <c r="A42" s="12"/>
      <c r="B42" s="206" t="s">
        <v>60</v>
      </c>
      <c r="C42" s="197" t="s">
        <v>11</v>
      </c>
      <c r="D42" s="198"/>
      <c r="E42" s="199"/>
      <c r="F42" s="219" t="s">
        <v>61</v>
      </c>
      <c r="G42" s="220"/>
      <c r="H42" s="197" t="s">
        <v>12</v>
      </c>
      <c r="I42" s="198"/>
      <c r="J42" s="198"/>
      <c r="K42" s="198"/>
      <c r="L42" s="198"/>
      <c r="M42" s="198"/>
      <c r="N42" s="198"/>
      <c r="O42" s="198"/>
      <c r="P42" s="199"/>
      <c r="Q42" s="32"/>
    </row>
    <row r="43" spans="1:17" ht="21.75" customHeight="1">
      <c r="A43" s="12"/>
      <c r="B43" s="212"/>
      <c r="C43" s="191" t="s">
        <v>129</v>
      </c>
      <c r="D43" s="191" t="s">
        <v>142</v>
      </c>
      <c r="E43" s="191" t="s">
        <v>13</v>
      </c>
      <c r="F43" s="191" t="s">
        <v>131</v>
      </c>
      <c r="G43" s="191" t="s">
        <v>134</v>
      </c>
      <c r="H43" s="206" t="s">
        <v>62</v>
      </c>
      <c r="I43" s="197" t="s">
        <v>74</v>
      </c>
      <c r="J43" s="199"/>
      <c r="K43" s="197" t="s">
        <v>64</v>
      </c>
      <c r="L43" s="198"/>
      <c r="M43" s="199"/>
      <c r="N43" s="206" t="s">
        <v>65</v>
      </c>
      <c r="O43" s="214" t="s">
        <v>66</v>
      </c>
      <c r="P43" s="206" t="s">
        <v>67</v>
      </c>
      <c r="Q43" s="227"/>
    </row>
    <row r="44" spans="1:17" ht="101.25" customHeight="1">
      <c r="A44" s="12"/>
      <c r="B44" s="207"/>
      <c r="C44" s="192"/>
      <c r="D44" s="192"/>
      <c r="E44" s="192"/>
      <c r="F44" s="192"/>
      <c r="G44" s="192"/>
      <c r="H44" s="207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7"/>
      <c r="O44" s="215"/>
      <c r="P44" s="207"/>
      <c r="Q44" s="227"/>
    </row>
    <row r="45" spans="1:17" ht="15.75">
      <c r="A45" s="12"/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1:17" ht="18" customHeight="1">
      <c r="A46" s="12"/>
      <c r="B46" s="179" t="s">
        <v>179</v>
      </c>
      <c r="C46" s="188" t="s">
        <v>46</v>
      </c>
      <c r="D46" s="185" t="s">
        <v>183</v>
      </c>
      <c r="E46" s="224"/>
      <c r="F46" s="188" t="s">
        <v>84</v>
      </c>
      <c r="G46" s="188" t="s">
        <v>181</v>
      </c>
      <c r="H46" s="116" t="s">
        <v>86</v>
      </c>
      <c r="I46" s="108" t="s">
        <v>17</v>
      </c>
      <c r="J46" s="75"/>
      <c r="K46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75"/>
      <c r="Q46" s="69"/>
    </row>
    <row r="47" spans="1:17" ht="27.75" customHeight="1">
      <c r="A47" s="12"/>
      <c r="B47" s="180"/>
      <c r="C47" s="189"/>
      <c r="D47" s="186"/>
      <c r="E47" s="225"/>
      <c r="F47" s="189"/>
      <c r="G47" s="189"/>
      <c r="H47" s="104" t="s">
        <v>26</v>
      </c>
      <c r="I47" s="72" t="s">
        <v>17</v>
      </c>
      <c r="J47" s="61"/>
      <c r="K47" s="64">
        <v>90</v>
      </c>
      <c r="L47" s="64"/>
      <c r="M47" s="64">
        <f>K47</f>
        <v>90</v>
      </c>
      <c r="N47" s="64">
        <f>K47*0.1</f>
        <v>9</v>
      </c>
      <c r="O47" s="54">
        <v>0</v>
      </c>
      <c r="P47" s="61"/>
      <c r="Q47" s="69"/>
    </row>
    <row r="48" spans="1:17" ht="66.75" customHeight="1">
      <c r="A48" s="12"/>
      <c r="B48" s="180"/>
      <c r="C48" s="189"/>
      <c r="D48" s="186"/>
      <c r="E48" s="263"/>
      <c r="F48" s="189"/>
      <c r="G48" s="189"/>
      <c r="H48" s="47" t="s">
        <v>154</v>
      </c>
      <c r="I48" s="77" t="s">
        <v>21</v>
      </c>
      <c r="J48" s="61"/>
      <c r="K48" s="45">
        <v>0</v>
      </c>
      <c r="L48" s="45"/>
      <c r="M48" s="45">
        <v>0</v>
      </c>
      <c r="N48" s="45">
        <v>0</v>
      </c>
      <c r="O48" s="34">
        <v>0</v>
      </c>
      <c r="P48" s="73"/>
      <c r="Q48" s="69"/>
    </row>
    <row r="49" spans="1:17" ht="30" customHeight="1">
      <c r="A49" s="12"/>
      <c r="B49" s="181"/>
      <c r="C49" s="190"/>
      <c r="D49" s="187"/>
      <c r="E49" s="226"/>
      <c r="F49" s="190"/>
      <c r="G49" s="190"/>
      <c r="H49" s="42" t="s">
        <v>27</v>
      </c>
      <c r="I49" s="77" t="s">
        <v>21</v>
      </c>
      <c r="J49" s="61"/>
      <c r="K49" s="34">
        <v>0</v>
      </c>
      <c r="L49" s="34"/>
      <c r="M49" s="34">
        <v>0</v>
      </c>
      <c r="N49" s="45">
        <v>0</v>
      </c>
      <c r="O49" s="34">
        <v>0</v>
      </c>
      <c r="P49" s="73"/>
      <c r="Q49" s="69"/>
    </row>
    <row r="50" spans="1:17" ht="33" customHeight="1">
      <c r="A50" s="12"/>
      <c r="B50" s="15"/>
      <c r="C50" s="1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12"/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1:17" ht="83.25" customHeight="1">
      <c r="A52" s="12"/>
      <c r="B52" s="206" t="s">
        <v>60</v>
      </c>
      <c r="C52" s="197" t="s">
        <v>11</v>
      </c>
      <c r="D52" s="198"/>
      <c r="E52" s="199"/>
      <c r="F52" s="219" t="s">
        <v>61</v>
      </c>
      <c r="G52" s="220"/>
      <c r="H52" s="197" t="s">
        <v>23</v>
      </c>
      <c r="I52" s="198"/>
      <c r="J52" s="198"/>
      <c r="K52" s="198"/>
      <c r="L52" s="198"/>
      <c r="M52" s="198"/>
      <c r="N52" s="198"/>
      <c r="O52" s="198"/>
      <c r="P52" s="199"/>
      <c r="Q52" s="206" t="s">
        <v>73</v>
      </c>
    </row>
    <row r="53" spans="1:17" ht="24" customHeight="1">
      <c r="A53" s="12"/>
      <c r="B53" s="212"/>
      <c r="C53" s="191" t="s">
        <v>129</v>
      </c>
      <c r="D53" s="191" t="s">
        <v>142</v>
      </c>
      <c r="E53" s="191" t="s">
        <v>13</v>
      </c>
      <c r="F53" s="191" t="s">
        <v>131</v>
      </c>
      <c r="G53" s="191" t="s">
        <v>134</v>
      </c>
      <c r="H53" s="206" t="s">
        <v>62</v>
      </c>
      <c r="I53" s="197" t="s">
        <v>74</v>
      </c>
      <c r="J53" s="199"/>
      <c r="K53" s="197" t="s">
        <v>64</v>
      </c>
      <c r="L53" s="198"/>
      <c r="M53" s="199"/>
      <c r="N53" s="206" t="s">
        <v>65</v>
      </c>
      <c r="O53" s="214" t="s">
        <v>77</v>
      </c>
      <c r="P53" s="230" t="s">
        <v>67</v>
      </c>
      <c r="Q53" s="212"/>
    </row>
    <row r="54" spans="1:17" ht="110.25">
      <c r="A54" s="12"/>
      <c r="B54" s="207"/>
      <c r="C54" s="192"/>
      <c r="D54" s="192"/>
      <c r="E54" s="192"/>
      <c r="F54" s="192"/>
      <c r="G54" s="192"/>
      <c r="H54" s="207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7"/>
      <c r="O54" s="215"/>
      <c r="P54" s="231"/>
      <c r="Q54" s="207"/>
    </row>
    <row r="55" spans="1:17" ht="15.75">
      <c r="A55" s="12"/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1:17" ht="59.25" customHeight="1">
      <c r="A56" s="12"/>
      <c r="B56" s="56" t="s">
        <v>179</v>
      </c>
      <c r="C56" s="104" t="s">
        <v>46</v>
      </c>
      <c r="D56" s="58" t="s">
        <v>147</v>
      </c>
      <c r="E56" s="60"/>
      <c r="F56" s="60" t="s">
        <v>84</v>
      </c>
      <c r="G56" s="59" t="s">
        <v>181</v>
      </c>
      <c r="H56" s="73" t="s">
        <v>24</v>
      </c>
      <c r="I56" s="62" t="s">
        <v>137</v>
      </c>
      <c r="J56" s="35">
        <v>792</v>
      </c>
      <c r="K56" s="54">
        <v>28</v>
      </c>
      <c r="L56" s="54"/>
      <c r="M56" s="54">
        <v>29</v>
      </c>
      <c r="N56" s="64">
        <f>K56*0.35</f>
        <v>9.799999999999999</v>
      </c>
      <c r="O56" s="54">
        <v>0</v>
      </c>
      <c r="P56" s="54"/>
      <c r="Q56" s="84">
        <v>80</v>
      </c>
    </row>
    <row r="57" spans="1:17" ht="15.75">
      <c r="A57" s="12"/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1:17" ht="15.75">
      <c r="A58" s="12"/>
      <c r="B58" s="228" t="s">
        <v>79</v>
      </c>
      <c r="C58" s="228"/>
      <c r="D58" s="229" t="s">
        <v>88</v>
      </c>
      <c r="E58" s="229"/>
      <c r="F58" s="229"/>
      <c r="G58" s="229"/>
      <c r="H58" s="229"/>
      <c r="I58" s="229"/>
      <c r="J58" s="229"/>
      <c r="K58" s="12"/>
      <c r="L58" s="12" t="s">
        <v>80</v>
      </c>
      <c r="M58" s="12"/>
      <c r="N58" s="235" t="s">
        <v>40</v>
      </c>
      <c r="O58" s="235"/>
      <c r="P58" s="12"/>
      <c r="Q58" s="12"/>
    </row>
    <row r="59" spans="1:17" ht="33.75" customHeight="1">
      <c r="A59" s="12"/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6"/>
      <c r="I59" s="236"/>
      <c r="J59" s="91"/>
      <c r="K59" s="12"/>
      <c r="L59" s="93" t="s">
        <v>28</v>
      </c>
      <c r="M59" s="12"/>
      <c r="N59" s="236" t="s">
        <v>82</v>
      </c>
      <c r="O59" s="236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46:B49"/>
    <mergeCell ref="D46:D49"/>
    <mergeCell ref="F46:F49"/>
    <mergeCell ref="G46:G49"/>
    <mergeCell ref="C46:C49"/>
    <mergeCell ref="H59:I59"/>
    <mergeCell ref="D58:J58"/>
    <mergeCell ref="F52:G52"/>
    <mergeCell ref="N59:O59"/>
    <mergeCell ref="B40:Q40"/>
    <mergeCell ref="B42:B44"/>
    <mergeCell ref="C42:E42"/>
    <mergeCell ref="F42:G42"/>
    <mergeCell ref="B52:B54"/>
    <mergeCell ref="H52:P52"/>
    <mergeCell ref="H53:H54"/>
    <mergeCell ref="I53:J53"/>
    <mergeCell ref="B58:C58"/>
    <mergeCell ref="N58:O58"/>
    <mergeCell ref="Q52:Q54"/>
    <mergeCell ref="C53:C54"/>
    <mergeCell ref="D53:D54"/>
    <mergeCell ref="E53:E54"/>
    <mergeCell ref="F53:F54"/>
    <mergeCell ref="G53:G54"/>
    <mergeCell ref="O53:O54"/>
    <mergeCell ref="P53:P54"/>
    <mergeCell ref="C52:E52"/>
    <mergeCell ref="O43:O44"/>
    <mergeCell ref="P43:P44"/>
    <mergeCell ref="K53:M53"/>
    <mergeCell ref="N53:N54"/>
    <mergeCell ref="Q43:Q44"/>
    <mergeCell ref="E46:E49"/>
    <mergeCell ref="H42:P42"/>
    <mergeCell ref="C43:C44"/>
    <mergeCell ref="D43:D44"/>
    <mergeCell ref="E43:E44"/>
    <mergeCell ref="F43:F44"/>
    <mergeCell ref="G43:G44"/>
    <mergeCell ref="H43:H44"/>
    <mergeCell ref="I43:J43"/>
    <mergeCell ref="K43:M43"/>
    <mergeCell ref="N43:N44"/>
    <mergeCell ref="D35:F35"/>
    <mergeCell ref="L37:N38"/>
    <mergeCell ref="O37:O38"/>
    <mergeCell ref="P37:P38"/>
    <mergeCell ref="E39:H39"/>
    <mergeCell ref="H31:H32"/>
    <mergeCell ref="I31:J31"/>
    <mergeCell ref="K31:M31"/>
    <mergeCell ref="N31:N32"/>
    <mergeCell ref="O31:O32"/>
    <mergeCell ref="Q30:Q32"/>
    <mergeCell ref="C31:C32"/>
    <mergeCell ref="D31:D32"/>
    <mergeCell ref="E31:E32"/>
    <mergeCell ref="F31:F32"/>
    <mergeCell ref="G31:G32"/>
    <mergeCell ref="P31:P32"/>
    <mergeCell ref="P20:P21"/>
    <mergeCell ref="B30:B32"/>
    <mergeCell ref="C30:E30"/>
    <mergeCell ref="F30:G30"/>
    <mergeCell ref="H30:P30"/>
    <mergeCell ref="I20:J20"/>
    <mergeCell ref="G23:G27"/>
    <mergeCell ref="D23:D27"/>
    <mergeCell ref="E23:E27"/>
    <mergeCell ref="F23:F27"/>
    <mergeCell ref="O14:O15"/>
    <mergeCell ref="B17:Q17"/>
    <mergeCell ref="C20:C21"/>
    <mergeCell ref="D20:D21"/>
    <mergeCell ref="L14:N15"/>
    <mergeCell ref="G8:K8"/>
    <mergeCell ref="H19:P19"/>
    <mergeCell ref="O20:O21"/>
    <mergeCell ref="Q20:Q21"/>
    <mergeCell ref="N20:N21"/>
    <mergeCell ref="B23:B27"/>
    <mergeCell ref="K20:M20"/>
    <mergeCell ref="E20:E21"/>
    <mergeCell ref="F20:F21"/>
    <mergeCell ref="G20:G21"/>
    <mergeCell ref="H20:H21"/>
    <mergeCell ref="C23:C27"/>
    <mergeCell ref="B19:B21"/>
    <mergeCell ref="C19:E19"/>
    <mergeCell ref="F19:G19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2022-12-02T11:49:22Z</cp:lastPrinted>
  <dcterms:created xsi:type="dcterms:W3CDTF">2016-12-07T11:35:34Z</dcterms:created>
  <dcterms:modified xsi:type="dcterms:W3CDTF">2022-12-02T12:12:18Z</dcterms:modified>
  <cp:category/>
  <cp:version/>
  <cp:contentType/>
  <cp:contentStatus/>
</cp:coreProperties>
</file>