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50" windowHeight="5985" tabRatio="791" firstSheet="6" activeTab="18"/>
  </bookViews>
  <sheets>
    <sheet name="свод " sheetId="1" r:id="rId1"/>
    <sheet name="Журавлик " sheetId="2" r:id="rId2"/>
    <sheet name="Ромашка" sheetId="3" r:id="rId3"/>
    <sheet name="Росинка" sheetId="4" r:id="rId4"/>
    <sheet name="Ветерок" sheetId="5" r:id="rId5"/>
    <sheet name="Улыбка " sheetId="6" r:id="rId6"/>
    <sheet name="Ласточка" sheetId="7" r:id="rId7"/>
    <sheet name="Одуванчик" sheetId="8" r:id="rId8"/>
    <sheet name="Аленушка" sheetId="9" r:id="rId9"/>
    <sheet name="Гнездышко" sheetId="10" r:id="rId10"/>
    <sheet name="Колобок" sheetId="11" r:id="rId11"/>
    <sheet name="Ягодка" sheetId="12" r:id="rId12"/>
    <sheet name="Ручеек" sheetId="13" r:id="rId13"/>
    <sheet name="Красная шапочка " sheetId="14" r:id="rId14"/>
    <sheet name="Кораблик" sheetId="15" r:id="rId15"/>
    <sheet name="Казачок" sheetId="16" r:id="rId16"/>
    <sheet name="Ёлочка" sheetId="17" r:id="rId17"/>
    <sheet name="Вишенка " sheetId="18" r:id="rId18"/>
    <sheet name="Колосок" sheetId="19" r:id="rId19"/>
    <sheet name="Алые паруса" sheetId="20" r:id="rId20"/>
    <sheet name="Ивушка " sheetId="21" r:id="rId21"/>
    <sheet name="Радость" sheetId="22" r:id="rId22"/>
    <sheet name="Светлячок" sheetId="23" r:id="rId23"/>
    <sheet name="Золотая рыбка" sheetId="24" r:id="rId24"/>
    <sheet name="Теремок" sheetId="25" r:id="rId25"/>
    <sheet name="Сказка " sheetId="26" r:id="rId26"/>
  </sheets>
  <externalReferences>
    <externalReference r:id="rId29"/>
  </externalReferences>
  <definedNames>
    <definedName name="_xlnm.Print_Area" localSheetId="8">'Аленушка'!$A$1:$Q$60</definedName>
    <definedName name="_xlnm.Print_Area" localSheetId="19">'Алые паруса'!$A$1:$Q$60</definedName>
    <definedName name="_xlnm.Print_Area" localSheetId="4">'Ветерок'!$A$1:$Q$60</definedName>
    <definedName name="_xlnm.Print_Area" localSheetId="17">'Вишенка '!$A$1:$Q$59</definedName>
    <definedName name="_xlnm.Print_Area" localSheetId="9">'Гнездышко'!$A$1:$Q$59</definedName>
    <definedName name="_xlnm.Print_Area" localSheetId="16">'Ёлочка'!$A$1:$Q$59</definedName>
    <definedName name="_xlnm.Print_Area" localSheetId="1">'Журавлик '!$A$1:$Q$59</definedName>
    <definedName name="_xlnm.Print_Area" localSheetId="23">'Золотая рыбка'!$A$1:$Q$60</definedName>
    <definedName name="_xlnm.Print_Area" localSheetId="20">'Ивушка '!$A$1:$Q$60</definedName>
    <definedName name="_xlnm.Print_Area" localSheetId="15">'Казачок'!$A$1:$Q$67</definedName>
    <definedName name="_xlnm.Print_Area" localSheetId="10">'Колобок'!$A$1:$Q$60</definedName>
    <definedName name="_xlnm.Print_Area" localSheetId="18">'Колосок'!$A$1:$Q$59</definedName>
    <definedName name="_xlnm.Print_Area" localSheetId="14">'Кораблик'!$A$1:$Q$60</definedName>
    <definedName name="_xlnm.Print_Area" localSheetId="13">'Красная шапочка '!$A$1:$Q$60</definedName>
    <definedName name="_xlnm.Print_Area" localSheetId="6">'Ласточка'!$A$1:$Q$59</definedName>
    <definedName name="_xlnm.Print_Area" localSheetId="7">'Одуванчик'!$A$1:$Q$60</definedName>
    <definedName name="_xlnm.Print_Area" localSheetId="21">'Радость'!$A$1:$Q$62</definedName>
    <definedName name="_xlnm.Print_Area" localSheetId="2">'Ромашка'!$A$1:$Q$60</definedName>
    <definedName name="_xlnm.Print_Area" localSheetId="3">'Росинка'!$A$1:$Q$61</definedName>
    <definedName name="_xlnm.Print_Area" localSheetId="12">'Ручеек'!$A$1:$Q$59</definedName>
    <definedName name="_xlnm.Print_Area" localSheetId="22">'Светлячок'!$A$1:$Q$60</definedName>
    <definedName name="_xlnm.Print_Area" localSheetId="0">'свод '!$A$1:$Q$63</definedName>
    <definedName name="_xlnm.Print_Area" localSheetId="25">'Сказка '!$A$1:$Q$67</definedName>
    <definedName name="_xlnm.Print_Area" localSheetId="24">'Теремок'!$A$1:$Q$62</definedName>
    <definedName name="_xlnm.Print_Area" localSheetId="5">'Улыбка '!$A$1:$Q$60</definedName>
    <definedName name="_xlnm.Print_Area" localSheetId="11">'Ягодка'!$A$1:$Q$62</definedName>
  </definedNames>
  <calcPr fullCalcOnLoad="1"/>
</workbook>
</file>

<file path=xl/sharedStrings.xml><?xml version="1.0" encoding="utf-8"?>
<sst xmlns="http://schemas.openxmlformats.org/spreadsheetml/2006/main" count="4691" uniqueCount="228">
  <si>
    <t>от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</si>
  <si>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</si>
  <si>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</si>
  <si>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</si>
  <si>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</si>
  <si>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</si>
  <si>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</si>
  <si>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</si>
  <si>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</si>
  <si>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2. Категория потребителей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</si>
  <si>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</si>
  <si>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</si>
  <si>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</si>
  <si>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</si>
  <si>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</si>
  <si>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</si>
  <si>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</si>
  <si>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</si>
  <si>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</si>
  <si>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</si>
  <si>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от 2 мес до 1 года</t>
  </si>
  <si>
    <t>3.Доля педагогических кадров  с высшим образованием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</si>
  <si>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</si>
  <si>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</si>
  <si>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</si>
  <si>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</si>
  <si>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</si>
  <si>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</si>
  <si>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</si>
  <si>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</si>
  <si>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</si>
  <si>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</si>
  <si>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>(подпись)</t>
  </si>
  <si>
    <t>МБДОУ д/с "Улыбка"</t>
  </si>
  <si>
    <t>Е.В. Чёрная</t>
  </si>
  <si>
    <t>С.И. Василенко</t>
  </si>
  <si>
    <t>Л.В. Зеленская</t>
  </si>
  <si>
    <t>Н.В. Сидоркова</t>
  </si>
  <si>
    <t>Т.В. Болдина</t>
  </si>
  <si>
    <t>И.Н. Радькова</t>
  </si>
  <si>
    <t>Е.А. Семёнова</t>
  </si>
  <si>
    <t>Т.М. Беляевская</t>
  </si>
  <si>
    <t>Л.А. Макарушина</t>
  </si>
  <si>
    <t>Л.А. Губко</t>
  </si>
  <si>
    <t>Е.А. Гнилорыбова</t>
  </si>
  <si>
    <t>А.А. Забазнова</t>
  </si>
  <si>
    <t>О.С. Перепелица</t>
  </si>
  <si>
    <t>Н.А. Ковшик</t>
  </si>
  <si>
    <t>С.Ф. Пархомчук</t>
  </si>
  <si>
    <t>М.Ю. Егорова</t>
  </si>
  <si>
    <t>801011О.99.0.БВ24ДМ62000</t>
  </si>
  <si>
    <t>801011О.99.0.БВ24АВ42000</t>
  </si>
  <si>
    <t>801011о.99.0.БВ24ДН82000</t>
  </si>
  <si>
    <t>50.Д45.0</t>
  </si>
  <si>
    <t>50.785.0</t>
  </si>
  <si>
    <t>физические лица за исключением льготных категорий</t>
  </si>
  <si>
    <t>801011О.99.0.БВ24ДН82000</t>
  </si>
  <si>
    <t>МБДОУ д/с "Журавлик"</t>
  </si>
  <si>
    <t>свод по дошкольным организациям</t>
  </si>
  <si>
    <t>853211О.99.0.БВ19АА56000</t>
  </si>
  <si>
    <t>853211О.99.0.БВ19АА14000</t>
  </si>
  <si>
    <t>853211О.99.0.БВ19АА50000</t>
  </si>
  <si>
    <t>Коды</t>
  </si>
  <si>
    <t>Форма по ОКУД</t>
  </si>
  <si>
    <t>0506501</t>
  </si>
  <si>
    <t>Дата</t>
  </si>
  <si>
    <t>Наименование муниципального учреждения Цимлянского района (обособленного подразделения)</t>
  </si>
  <si>
    <t>Код по сводному реестру</t>
  </si>
  <si>
    <t>Виды деятельности муниципального учреждения Цимлянского района (обособленного подразделения)</t>
  </si>
  <si>
    <t>Код по общероссийскому  базовому перечню или региональному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</si>
  <si>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</si>
  <si>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</si>
  <si>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</si>
  <si>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</si>
  <si>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Наименование показателя</t>
  </si>
  <si>
    <t>Единица измерения</t>
  </si>
  <si>
    <t xml:space="preserve">Значение 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</si>
  <si>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</si>
  <si>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</si>
  <si>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</si>
  <si>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</si>
  <si>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 по ОКЕИ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</si>
  <si>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</si>
  <si>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</si>
  <si>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</si>
  <si>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Размер платы (цена, тариф)</t>
  </si>
  <si>
    <t xml:space="preserve">Единица измерения </t>
  </si>
  <si>
    <t xml:space="preserve">1. Наименование  муниципальной услуги </t>
  </si>
  <si>
    <t>3.1. Сведения о фактическом достижении показателей, характеризующих качество муниципальной услуги.</t>
  </si>
  <si>
    <t xml:space="preserve">Отклонение, превышающее допустимое (возможное) отклонение </t>
  </si>
  <si>
    <t xml:space="preserve">Код по ОКЕИ </t>
  </si>
  <si>
    <t xml:space="preserve">Руководитель  (уполномоченное лицо)  </t>
  </si>
  <si>
    <t>____________________</t>
  </si>
  <si>
    <t>(должность)</t>
  </si>
  <si>
    <t>(расшифровка подписи)</t>
  </si>
  <si>
    <t xml:space="preserve">физические лица в возрасте до 8 лет </t>
  </si>
  <si>
    <t>от 3 лет до 8 лет,            от 2 мес до 8 лет</t>
  </si>
  <si>
    <t>очная</t>
  </si>
  <si>
    <t xml:space="preserve">801011о.99.0.БВ24ДН82000 </t>
  </si>
  <si>
    <t>Присмотр и уход</t>
  </si>
  <si>
    <t>1.Укомплектованность кадрами</t>
  </si>
  <si>
    <t>Заведующий</t>
  </si>
  <si>
    <t>МБДОУ д/с "Гнёздышко"</t>
  </si>
  <si>
    <t>от 1 год до 3 лет</t>
  </si>
  <si>
    <t>Заведующий МБДОУ д/с "Гнёздышко"</t>
  </si>
  <si>
    <t>МБДОУ д/с "Ромашка"</t>
  </si>
  <si>
    <t>Заведующий МБДОУ д/с "Ромашка"</t>
  </si>
  <si>
    <t>Е. В. Заблоцкая</t>
  </si>
  <si>
    <t>МБДОУ д/с "Росинка"</t>
  </si>
  <si>
    <t>Заведующий МБДОУ д/с "Росинка"</t>
  </si>
  <si>
    <t>МБДОУ д/с "Ветерок"</t>
  </si>
  <si>
    <t>Заведующий МБДОУ д/с "Ветерок"</t>
  </si>
  <si>
    <t>Заведующий МБДОУ д/с "Улыбка"</t>
  </si>
  <si>
    <t>Заведующий МБДОУ д/с "Журавлик"</t>
  </si>
  <si>
    <t>МБДОУ д/с "Теремок"</t>
  </si>
  <si>
    <t>Заведующий МБДОУ д/с "Теремок"</t>
  </si>
  <si>
    <t>МБДОУ д/с "Золотая рыбка"</t>
  </si>
  <si>
    <t>Заведующий МБДОУ д/с "Золотая рыбка"</t>
  </si>
  <si>
    <t>МБДОУ д/с "Светлячок"</t>
  </si>
  <si>
    <t>Заведующий МБДОУ д/с "Светлячок"</t>
  </si>
  <si>
    <t>МБДОУ д/с "Сказка"</t>
  </si>
  <si>
    <t>Заведующий МБДОУ д/с "Сказка"</t>
  </si>
  <si>
    <t>З.В. Атрохова</t>
  </si>
  <si>
    <t>МБДОУ д/с "Радость"</t>
  </si>
  <si>
    <t>Заведующий МБДОУ д/с "Радость"</t>
  </si>
  <si>
    <t>МБДОУ д/с "Ивушка"</t>
  </si>
  <si>
    <t>Заведующий МБДОУ д/с "Ивушка"</t>
  </si>
  <si>
    <t>МБДОУ д/с "Алые паруса"</t>
  </si>
  <si>
    <t>5.Обучение плаванию детей в бассейне</t>
  </si>
  <si>
    <t>Заведующий МБДОУ д/с "Алые паруса"</t>
  </si>
  <si>
    <t>МБДОУ д/с "Ёлочка"</t>
  </si>
  <si>
    <t>МБДОУ д/с "Казачок"</t>
  </si>
  <si>
    <t>МБДОУ д/с "Колосок"</t>
  </si>
  <si>
    <t>Заведующий МБДОУ д/с "Колосок"</t>
  </si>
  <si>
    <t>МБДОУ д/с "Вишенка"</t>
  </si>
  <si>
    <t>Т.В. Машнич</t>
  </si>
  <si>
    <t>МБДОУ д/с "Кораблик"</t>
  </si>
  <si>
    <t>МБДОУ д/с "Красная шапочка"</t>
  </si>
  <si>
    <t>МБДОУ д/с "Ручеёк"</t>
  </si>
  <si>
    <t>МБДОУ д/с "Ягодка"</t>
  </si>
  <si>
    <t>МБДОУ д/с "Колобок"</t>
  </si>
  <si>
    <t>МБДОУ д/с "Алёнушка"</t>
  </si>
  <si>
    <t>МБДОУ д/с "Одуванчик"</t>
  </si>
  <si>
    <t>Е.В. Белоусова</t>
  </si>
  <si>
    <t>МБДОУ д/с "Ласточка"</t>
  </si>
  <si>
    <t>Категория потребителей   (наименование показателя)</t>
  </si>
  <si>
    <t>Возраст обучающих  (наименование показателя)</t>
  </si>
  <si>
    <t>Формы образования и формы реализации образовательных программ (наименование показателя)</t>
  </si>
  <si>
    <t>2. Доля педагогических кадров с высшим образованием от общего числа.</t>
  </si>
  <si>
    <t>3. Доля педагогических работников, имеющих высшую и первую квалификационную категорию</t>
  </si>
  <si>
    <t xml:space="preserve">от 3 лет до 8 лет,            </t>
  </si>
  <si>
    <t xml:space="preserve">от 3 лет до 8 лет,           </t>
  </si>
  <si>
    <t>06 группа полного дня</t>
  </si>
  <si>
    <t>Справочник периодов пребывания (наименование показателя)</t>
  </si>
  <si>
    <t>11 физические лица за исключением льготных категорий</t>
  </si>
  <si>
    <t xml:space="preserve"> 003 от 3 лет до 8 лет,        </t>
  </si>
  <si>
    <t xml:space="preserve">не указано </t>
  </si>
  <si>
    <t>003 от 3 лет до 8 лет</t>
  </si>
  <si>
    <t>число детей</t>
  </si>
  <si>
    <t>человек</t>
  </si>
  <si>
    <t xml:space="preserve">801011О.99.0.БВ24ДН82000 </t>
  </si>
  <si>
    <t>от 3 лет до 8 лет</t>
  </si>
  <si>
    <t>3. Доля педагогических кадров с высшим образованием от общего числа</t>
  </si>
  <si>
    <t>не указано</t>
  </si>
  <si>
    <t xml:space="preserve">003 от 3 лет до 8 лет            </t>
  </si>
  <si>
    <t>2. Доля педагогических работников, имеющих высшую и первую квалификационную категорию</t>
  </si>
  <si>
    <t xml:space="preserve">06 группа полного дня </t>
  </si>
  <si>
    <t xml:space="preserve">003 от 3 лет до 8 лет     </t>
  </si>
  <si>
    <t xml:space="preserve">003 от 3 лет до 8 лет         </t>
  </si>
  <si>
    <t>Возраст обучающихся  (наименование показателя)</t>
  </si>
  <si>
    <t>группа полного дня</t>
  </si>
  <si>
    <t>группа кратковременного пребывания</t>
  </si>
  <si>
    <t>801011О.99.0.БВ24ДН80000</t>
  </si>
  <si>
    <t>физические лица льготных категорий,определяемых учредителем</t>
  </si>
  <si>
    <t>физические лица за исключением  льготных категорий</t>
  </si>
  <si>
    <t xml:space="preserve">от 3 лет до 8 лет      </t>
  </si>
  <si>
    <t>физические лица льготных категорий, определяемых учредителем</t>
  </si>
  <si>
    <t xml:space="preserve">от 3 лет до 8 лет           </t>
  </si>
  <si>
    <t>002 от 1 года до 3 лет</t>
  </si>
  <si>
    <t>04 группа кратковременного пребывания</t>
  </si>
  <si>
    <t xml:space="preserve">003 от 3 лет до 8 лет,      </t>
  </si>
  <si>
    <t xml:space="preserve">003 от 3 лет до 8 лет,           </t>
  </si>
  <si>
    <t xml:space="preserve">от 3 лет до 8 лет,          </t>
  </si>
  <si>
    <t>3. Доля педагогических кадров с высшим образованием от общего числа кадров.</t>
  </si>
  <si>
    <t xml:space="preserve">003 от 3 лет до 8 лет      </t>
  </si>
  <si>
    <t>физические лица льготных категорий, определяемых учредителем.</t>
  </si>
  <si>
    <t xml:space="preserve">003 от 3 лет до 8 лет,    </t>
  </si>
  <si>
    <t>Число детей</t>
  </si>
  <si>
    <t xml:space="preserve">003 от 3 лет до 8 лет,        </t>
  </si>
  <si>
    <t xml:space="preserve">003 от 3 лет до 8 лет,   </t>
  </si>
  <si>
    <t>2. Доля педагогических кадров с  высшим образованием от общего числа</t>
  </si>
  <si>
    <t xml:space="preserve">003 от  3 лет до 8 лет,   </t>
  </si>
  <si>
    <t>11 физические лица за исключениес льготных категорий</t>
  </si>
  <si>
    <t>003 от 3 лет до 8 лет,</t>
  </si>
  <si>
    <t xml:space="preserve">003 от 3 лет до 8 лет,     </t>
  </si>
  <si>
    <t xml:space="preserve">003 от 3 лет до 8 лет,  </t>
  </si>
  <si>
    <t>5. Отсутствие обоснованных жалоб обучающихся и их родителей (законных представителей) на действия работников учреждения.</t>
  </si>
  <si>
    <t xml:space="preserve">003 от 3 лет до 8 лет, </t>
  </si>
  <si>
    <t>2. Доля педагогических кадров с высшим образованием от общего числа</t>
  </si>
  <si>
    <t xml:space="preserve">003 от 3 лет до 8 лет,            </t>
  </si>
  <si>
    <t>2. Доля педагогических кадров  с высшим образованием от общего числа кадров</t>
  </si>
  <si>
    <t>5. Отсутствие обоснованных жалоб обучающихся и их родителей (законных представителей) на действия работников учреждения</t>
  </si>
  <si>
    <t>011 физические лица за исключением льготных категорий</t>
  </si>
  <si>
    <t>003 от 3 лет до 8 лет.</t>
  </si>
  <si>
    <t xml:space="preserve">от 3 лет до 8 лет,        </t>
  </si>
  <si>
    <t>2. Доля педагогических кадров с высшим образованием от общего числа кадров</t>
  </si>
  <si>
    <t>3. Доля педагогических кадров с высшим образованием от общего числа кадров</t>
  </si>
  <si>
    <t xml:space="preserve">от 3 лет до 8 лет,         </t>
  </si>
  <si>
    <t xml:space="preserve">003 от 3 лет до 8 лет,          </t>
  </si>
  <si>
    <t>003 от 03 лет до 8 лет</t>
  </si>
  <si>
    <t>002 от 1 год до 3 лет</t>
  </si>
  <si>
    <t>2. Доля педагогических кадров с высшим образованием от обшего числа</t>
  </si>
  <si>
    <t xml:space="preserve">003 от 3 лет до 8 лет,       </t>
  </si>
  <si>
    <t xml:space="preserve">5. Отсутствие обоснованных жалоб обучающихся и их родителей (законных представителей) на действия работников учреждения </t>
  </si>
  <si>
    <t>Г.В. Семёнова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</si>
  <si>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</si>
  <si>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на 2021 год и плановый период 2022 и 2023 годов</t>
  </si>
  <si>
    <t>М.А. Таргоня</t>
  </si>
  <si>
    <t>Кузнецова Г.И.</t>
  </si>
  <si>
    <t>ОТЧЁТ О ВЫПОЛНЕНИИ МУНИЦИПАЛЬНОГО ЗАДАНИЯ №</t>
  </si>
  <si>
    <t>Годовая</t>
  </si>
  <si>
    <t>По ОКПД</t>
  </si>
  <si>
    <t>80.10.11</t>
  </si>
  <si>
    <t>85.32</t>
  </si>
  <si>
    <t>80.10.1</t>
  </si>
  <si>
    <t>" 30 "  ДЕКАБРЯ    2021г</t>
  </si>
  <si>
    <t>П.Д. Мурка</t>
  </si>
  <si>
    <t>О.С. Гавриловец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</si>
</sst>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53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2"/>
      <color rgb="FFFF33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51" fillId="0" borderId="0" xfId="53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2" fillId="0" borderId="0" xfId="53" applyFont="1" applyAlignment="1">
      <alignment horizontal="left"/>
      <protection/>
    </xf>
    <xf numFmtId="0" fontId="51" fillId="33" borderId="0" xfId="53" applyFont="1" applyFill="1" applyAlignment="1">
      <alignment horizontal="left"/>
      <protection/>
    </xf>
    <xf numFmtId="0" fontId="51" fillId="34" borderId="0" xfId="53" applyFont="1" applyFill="1" applyAlignment="1">
      <alignment horizontal="left"/>
      <protection/>
    </xf>
    <xf numFmtId="0" fontId="52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Alignment="1">
      <alignment horizontal="right"/>
      <protection/>
    </xf>
    <xf numFmtId="14" fontId="4" fillId="0" borderId="0" xfId="53" applyNumberFormat="1" applyFont="1">
      <alignment/>
      <protection/>
    </xf>
    <xf numFmtId="0" fontId="4" fillId="0" borderId="0" xfId="53" applyFont="1" applyAlignment="1">
      <alignment horizontal="right" wrapText="1"/>
      <protection/>
    </xf>
    <xf numFmtId="49" fontId="4" fillId="0" borderId="10" xfId="53" applyNumberFormat="1" applyFont="1" applyBorder="1">
      <alignment/>
      <protection/>
    </xf>
    <xf numFmtId="14" fontId="4" fillId="0" borderId="10" xfId="53" applyNumberFormat="1" applyFont="1" applyBorder="1" applyAlignment="1">
      <alignment horizontal="left" vertical="top"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0" applyFont="1" applyBorder="1" applyAlignment="1">
      <alignment horizontal="left"/>
    </xf>
    <xf numFmtId="0" fontId="4" fillId="34" borderId="0" xfId="53" applyFont="1" applyFill="1">
      <alignment/>
      <protection/>
    </xf>
    <xf numFmtId="0" fontId="7" fillId="0" borderId="0" xfId="53" applyFont="1" applyAlignment="1">
      <alignment wrapText="1"/>
      <protection/>
    </xf>
    <xf numFmtId="0" fontId="51" fillId="0" borderId="0" xfId="53" applyFont="1" applyAlignment="1">
      <alignment horizontal="left"/>
      <protection/>
    </xf>
    <xf numFmtId="0" fontId="51" fillId="0" borderId="0" xfId="53" applyFont="1">
      <alignment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0" fontId="9" fillId="34" borderId="10" xfId="53" applyFont="1" applyFill="1" applyBorder="1" applyAlignment="1">
      <alignment vertical="top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justify" vertical="top" wrapText="1"/>
      <protection/>
    </xf>
    <xf numFmtId="1" fontId="4" fillId="0" borderId="11" xfId="53" applyNumberFormat="1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9" fillId="34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/>
      <protection/>
    </xf>
    <xf numFmtId="0" fontId="4" fillId="34" borderId="11" xfId="53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1" fontId="4" fillId="0" borderId="11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vertical="top" wrapText="1"/>
      <protection/>
    </xf>
    <xf numFmtId="0" fontId="9" fillId="0" borderId="14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1" fontId="4" fillId="0" borderId="10" xfId="53" applyNumberFormat="1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vertical="top" wrapText="1"/>
    </xf>
    <xf numFmtId="0" fontId="4" fillId="0" borderId="0" xfId="53" applyFont="1" applyBorder="1" applyAlignment="1">
      <alignment horizontal="center"/>
      <protection/>
    </xf>
    <xf numFmtId="0" fontId="51" fillId="0" borderId="0" xfId="53" applyFont="1" applyAlignment="1">
      <alignment horizontal="left"/>
      <protection/>
    </xf>
    <xf numFmtId="0" fontId="52" fillId="0" borderId="0" xfId="53" applyFont="1">
      <alignment/>
      <protection/>
    </xf>
    <xf numFmtId="0" fontId="4" fillId="0" borderId="15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 wrapText="1"/>
      <protection/>
    </xf>
    <xf numFmtId="0" fontId="9" fillId="34" borderId="12" xfId="53" applyFont="1" applyFill="1" applyBorder="1" applyAlignment="1">
      <alignment horizontal="lef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1" fontId="4" fillId="0" borderId="12" xfId="53" applyNumberFormat="1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 wrapText="1"/>
      <protection/>
    </xf>
    <xf numFmtId="1" fontId="4" fillId="0" borderId="10" xfId="53" applyNumberFormat="1" applyFont="1" applyBorder="1" applyAlignment="1">
      <alignment horizontal="left" vertical="top" wrapText="1"/>
      <protection/>
    </xf>
    <xf numFmtId="1" fontId="4" fillId="0" borderId="11" xfId="53" applyNumberFormat="1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174" fontId="4" fillId="0" borderId="10" xfId="53" applyNumberFormat="1" applyFont="1" applyBorder="1" applyAlignment="1">
      <alignment horizontal="center" vertical="top" wrapText="1"/>
      <protection/>
    </xf>
    <xf numFmtId="49" fontId="4" fillId="34" borderId="0" xfId="53" applyNumberFormat="1" applyFont="1" applyFill="1" applyBorder="1" applyAlignment="1">
      <alignment vertical="top" wrapText="1"/>
      <protection/>
    </xf>
    <xf numFmtId="0" fontId="9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vertical="top" wrapText="1"/>
      <protection/>
    </xf>
    <xf numFmtId="0" fontId="4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vertical="center"/>
      <protection/>
    </xf>
    <xf numFmtId="14" fontId="4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9" fillId="34" borderId="1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vertical="top"/>
      <protection/>
    </xf>
    <xf numFmtId="0" fontId="4" fillId="34" borderId="11" xfId="53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1" fillId="0" borderId="0" xfId="53" applyFont="1" applyAlignment="1">
      <alignment horizontal="left"/>
      <protection/>
    </xf>
    <xf numFmtId="0" fontId="51" fillId="0" borderId="0" xfId="53" applyFont="1" applyAlignment="1">
      <alignment horizontal="left"/>
      <protection/>
    </xf>
    <xf numFmtId="0" fontId="6" fillId="0" borderId="10" xfId="53" applyFont="1" applyBorder="1" applyAlignment="1">
      <alignment horizontal="justify" vertical="top" wrapText="1"/>
      <protection/>
    </xf>
    <xf numFmtId="0" fontId="51" fillId="0" borderId="0" xfId="53" applyFont="1" applyAlignment="1">
      <alignment horizontal="left"/>
      <protection/>
    </xf>
    <xf numFmtId="0" fontId="9" fillId="34" borderId="11" xfId="53" applyFont="1" applyFill="1" applyBorder="1" applyAlignment="1">
      <alignment horizontal="left" vertical="top"/>
      <protection/>
    </xf>
    <xf numFmtId="0" fontId="9" fillId="0" borderId="10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51" fillId="0" borderId="0" xfId="53" applyFont="1" applyAlignment="1">
      <alignment horizontal="left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34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wrapText="1"/>
      <protection/>
    </xf>
    <xf numFmtId="0" fontId="6" fillId="0" borderId="0" xfId="53" applyFont="1" applyBorder="1" applyAlignment="1">
      <alignment horizontal="center" vertical="top"/>
      <protection/>
    </xf>
    <xf numFmtId="0" fontId="51" fillId="0" borderId="0" xfId="53" applyFont="1" applyAlignment="1">
      <alignment horizontal="left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vertical="top" wrapText="1"/>
      <protection/>
    </xf>
    <xf numFmtId="0" fontId="8" fillId="0" borderId="0" xfId="53" applyFont="1" applyBorder="1" applyAlignment="1">
      <alignment vertical="top" wrapText="1"/>
      <protection/>
    </xf>
    <xf numFmtId="49" fontId="4" fillId="34" borderId="12" xfId="53" applyNumberFormat="1" applyFont="1" applyFill="1" applyBorder="1" applyAlignment="1">
      <alignment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4" fillId="0" borderId="0" xfId="53" applyFont="1" applyBorder="1" applyAlignment="1">
      <alignment horizontal="left" vertical="top"/>
      <protection/>
    </xf>
    <xf numFmtId="0" fontId="4" fillId="0" borderId="0" xfId="53" applyFont="1" applyAlignment="1">
      <alignment horizontal="left" vertical="top"/>
      <protection/>
    </xf>
    <xf numFmtId="0" fontId="8" fillId="0" borderId="10" xfId="53" applyFont="1" applyBorder="1" applyAlignment="1">
      <alignment horizontal="left" vertical="top" wrapText="1"/>
      <protection/>
    </xf>
    <xf numFmtId="0" fontId="9" fillId="34" borderId="12" xfId="53" applyFont="1" applyFill="1" applyBorder="1" applyAlignment="1">
      <alignment vertical="top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1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top" wrapText="1"/>
      <protection/>
    </xf>
    <xf numFmtId="0" fontId="9" fillId="34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center" wrapText="1"/>
      <protection/>
    </xf>
    <xf numFmtId="0" fontId="9" fillId="34" borderId="11" xfId="53" applyFont="1" applyFill="1" applyBorder="1" applyAlignment="1">
      <alignment horizontal="left"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51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center" vertical="top" wrapText="1"/>
      <protection/>
    </xf>
    <xf numFmtId="0" fontId="51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left" vertical="top" wrapText="1"/>
      <protection/>
    </xf>
    <xf numFmtId="0" fontId="9" fillId="34" borderId="12" xfId="53" applyFont="1" applyFill="1" applyBorder="1" applyAlignment="1">
      <alignment horizontal="left" vertical="top"/>
      <protection/>
    </xf>
    <xf numFmtId="0" fontId="6" fillId="0" borderId="12" xfId="53" applyFont="1" applyBorder="1" applyAlignment="1">
      <alignment vertical="top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1" fontId="4" fillId="34" borderId="11" xfId="53" applyNumberFormat="1" applyFont="1" applyFill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justify" vertical="top"/>
      <protection/>
    </xf>
    <xf numFmtId="1" fontId="4" fillId="34" borderId="11" xfId="53" applyNumberFormat="1" applyFont="1" applyFill="1" applyBorder="1" applyAlignment="1">
      <alignment horizontal="left" vertical="top" wrapText="1"/>
      <protection/>
    </xf>
    <xf numFmtId="174" fontId="4" fillId="0" borderId="11" xfId="53" applyNumberFormat="1" applyFont="1" applyBorder="1" applyAlignment="1">
      <alignment horizontal="center" vertical="top" wrapText="1"/>
      <protection/>
    </xf>
    <xf numFmtId="0" fontId="51" fillId="0" borderId="0" xfId="53" applyFont="1" applyAlignment="1">
      <alignment horizontal="left"/>
      <protection/>
    </xf>
    <xf numFmtId="0" fontId="6" fillId="0" borderId="11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left" vertical="top"/>
      <protection/>
    </xf>
    <xf numFmtId="1" fontId="4" fillId="0" borderId="13" xfId="53" applyNumberFormat="1" applyFont="1" applyBorder="1" applyAlignment="1">
      <alignment horizontal="center" vertical="top" wrapText="1"/>
      <protection/>
    </xf>
    <xf numFmtId="0" fontId="4" fillId="34" borderId="0" xfId="53" applyFont="1" applyFill="1" applyBorder="1" applyAlignment="1">
      <alignment horizontal="center" wrapText="1"/>
      <protection/>
    </xf>
    <xf numFmtId="0" fontId="9" fillId="0" borderId="13" xfId="53" applyFont="1" applyBorder="1" applyAlignment="1">
      <alignment horizontal="justify" vertical="top" wrapText="1"/>
      <protection/>
    </xf>
    <xf numFmtId="0" fontId="9" fillId="34" borderId="12" xfId="53" applyFont="1" applyFill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9" fillId="34" borderId="0" xfId="53" applyFont="1" applyFill="1" applyBorder="1" applyAlignment="1">
      <alignment vertical="top" wrapText="1"/>
      <protection/>
    </xf>
    <xf numFmtId="1" fontId="4" fillId="0" borderId="0" xfId="53" applyNumberFormat="1" applyFont="1" applyBorder="1" applyAlignment="1">
      <alignment horizontal="center" vertical="top" wrapText="1"/>
      <protection/>
    </xf>
    <xf numFmtId="0" fontId="51" fillId="0" borderId="0" xfId="53" applyFont="1" applyAlignment="1">
      <alignment horizontal="left"/>
      <protection/>
    </xf>
    <xf numFmtId="0" fontId="4" fillId="34" borderId="11" xfId="53" applyFont="1" applyFill="1" applyBorder="1" applyAlignment="1">
      <alignment horizontal="center" vertical="top" wrapText="1"/>
      <protection/>
    </xf>
    <xf numFmtId="0" fontId="51" fillId="0" borderId="0" xfId="53" applyFont="1" applyAlignment="1">
      <alignment horizontal="left"/>
      <protection/>
    </xf>
    <xf numFmtId="0" fontId="9" fillId="34" borderId="12" xfId="53" applyFont="1" applyFill="1" applyBorder="1" applyAlignment="1">
      <alignment horizontal="left" vertical="top"/>
      <protection/>
    </xf>
    <xf numFmtId="0" fontId="4" fillId="34" borderId="11" xfId="53" applyFont="1" applyFill="1" applyBorder="1" applyAlignment="1">
      <alignment horizontal="center" vertical="top" wrapText="1"/>
      <protection/>
    </xf>
    <xf numFmtId="0" fontId="9" fillId="34" borderId="12" xfId="53" applyFont="1" applyFill="1" applyBorder="1" applyAlignment="1">
      <alignment horizontal="left" vertical="top"/>
      <protection/>
    </xf>
    <xf numFmtId="0" fontId="9" fillId="0" borderId="16" xfId="53" applyFont="1" applyBorder="1" applyAlignment="1">
      <alignment horizontal="justify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51" fillId="0" borderId="0" xfId="53" applyFont="1" applyAlignment="1">
      <alignment horizontal="left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vertical="top" wrapText="1"/>
      <protection/>
    </xf>
    <xf numFmtId="0" fontId="4" fillId="34" borderId="11" xfId="53" applyFont="1" applyFill="1" applyBorder="1" applyAlignment="1">
      <alignment horizontal="center" vertical="top" wrapText="1"/>
      <protection/>
    </xf>
    <xf numFmtId="0" fontId="4" fillId="33" borderId="0" xfId="53" applyFont="1" applyFill="1">
      <alignment/>
      <protection/>
    </xf>
    <xf numFmtId="49" fontId="4" fillId="34" borderId="13" xfId="53" applyNumberFormat="1" applyFont="1" applyFill="1" applyBorder="1" applyAlignment="1">
      <alignment vertical="top" wrapText="1"/>
      <protection/>
    </xf>
    <xf numFmtId="0" fontId="10" fillId="0" borderId="13" xfId="0" applyFont="1" applyBorder="1" applyAlignment="1">
      <alignment vertical="top" wrapText="1"/>
    </xf>
    <xf numFmtId="1" fontId="4" fillId="0" borderId="0" xfId="53" applyNumberFormat="1" applyFont="1" applyBorder="1">
      <alignment/>
      <protection/>
    </xf>
    <xf numFmtId="0" fontId="4" fillId="33" borderId="0" xfId="53" applyFont="1" applyFill="1" applyBorder="1" applyAlignment="1">
      <alignment horizontal="center" wrapText="1"/>
      <protection/>
    </xf>
    <xf numFmtId="1" fontId="4" fillId="33" borderId="0" xfId="53" applyNumberFormat="1" applyFont="1" applyFill="1">
      <alignment/>
      <protection/>
    </xf>
    <xf numFmtId="1" fontId="3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horizontal="left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justify" vertical="top" wrapText="1"/>
      <protection/>
    </xf>
    <xf numFmtId="0" fontId="4" fillId="0" borderId="11" xfId="53" applyFont="1" applyBorder="1" applyAlignment="1">
      <alignment horizontal="justify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justify" wrapText="1"/>
      <protection/>
    </xf>
    <xf numFmtId="0" fontId="8" fillId="0" borderId="11" xfId="53" applyFont="1" applyBorder="1" applyAlignment="1">
      <alignment horizontal="justify" wrapText="1"/>
      <protection/>
    </xf>
    <xf numFmtId="0" fontId="4" fillId="33" borderId="0" xfId="53" applyFont="1" applyFill="1" applyAlignment="1">
      <alignment horizontal="center" vertical="top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3" applyFont="1" applyBorder="1" applyAlignment="1">
      <alignment horizontal="right" vertical="top" wrapText="1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1" xfId="53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Alignment="1">
      <alignment horizontal="left" wrapText="1"/>
      <protection/>
    </xf>
    <xf numFmtId="0" fontId="4" fillId="33" borderId="0" xfId="53" applyFont="1" applyFill="1" applyAlignment="1">
      <alignment horizontal="left" vertical="top" wrapText="1"/>
      <protection/>
    </xf>
    <xf numFmtId="0" fontId="4" fillId="33" borderId="0" xfId="53" applyFont="1" applyFill="1" applyAlignment="1">
      <alignment horizontal="left" wrapText="1"/>
      <protection/>
    </xf>
    <xf numFmtId="0" fontId="4" fillId="0" borderId="0" xfId="53" applyFont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49" fontId="4" fillId="34" borderId="11" xfId="53" applyNumberFormat="1" applyFont="1" applyFill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3" xfId="53" applyFont="1" applyBorder="1" applyAlignment="1">
      <alignment horizontal="justify" vertical="top" wrapText="1"/>
      <protection/>
    </xf>
    <xf numFmtId="0" fontId="4" fillId="0" borderId="0" xfId="53" applyFont="1" applyBorder="1" applyAlignment="1">
      <alignment horizontal="right" wrapText="1"/>
      <protection/>
    </xf>
    <xf numFmtId="0" fontId="4" fillId="0" borderId="15" xfId="53" applyFont="1" applyBorder="1" applyAlignment="1">
      <alignment horizontal="right" wrapText="1"/>
      <protection/>
    </xf>
    <xf numFmtId="0" fontId="7" fillId="0" borderId="0" xfId="53" applyFont="1" applyBorder="1" applyAlignment="1">
      <alignment horizontal="center"/>
      <protection/>
    </xf>
    <xf numFmtId="0" fontId="51" fillId="0" borderId="0" xfId="53" applyFont="1" applyAlignment="1">
      <alignment horizontal="left"/>
      <protection/>
    </xf>
    <xf numFmtId="0" fontId="4" fillId="0" borderId="17" xfId="53" applyFont="1" applyBorder="1" applyAlignment="1">
      <alignment horizontal="left" vertical="top" wrapText="1"/>
      <protection/>
    </xf>
    <xf numFmtId="0" fontId="4" fillId="0" borderId="16" xfId="53" applyFont="1" applyBorder="1" applyAlignment="1">
      <alignment horizontal="left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4" fillId="34" borderId="0" xfId="53" applyFont="1" applyFill="1" applyAlignment="1">
      <alignment horizontal="left" vertical="top" wrapText="1"/>
      <protection/>
    </xf>
    <xf numFmtId="0" fontId="4" fillId="34" borderId="0" xfId="53" applyFont="1" applyFill="1" applyAlignment="1">
      <alignment horizontal="left" wrapText="1"/>
      <protection/>
    </xf>
    <xf numFmtId="49" fontId="4" fillId="34" borderId="13" xfId="53" applyNumberFormat="1" applyFont="1" applyFill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34" borderId="12" xfId="53" applyFont="1" applyFill="1" applyBorder="1" applyAlignment="1">
      <alignment horizontal="left" vertical="top"/>
      <protection/>
    </xf>
    <xf numFmtId="0" fontId="9" fillId="34" borderId="11" xfId="53" applyFont="1" applyFill="1" applyBorder="1" applyAlignment="1">
      <alignment horizontal="lef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13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6" fillId="0" borderId="12" xfId="53" applyFont="1" applyBorder="1" applyAlignment="1">
      <alignment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9" fillId="34" borderId="12" xfId="53" applyFont="1" applyFill="1" applyBorder="1" applyAlignment="1">
      <alignment horizontal="center" vertical="top"/>
      <protection/>
    </xf>
    <xf numFmtId="0" fontId="9" fillId="34" borderId="11" xfId="53" applyFont="1" applyFill="1" applyBorder="1" applyAlignment="1">
      <alignment horizontal="center" vertical="top"/>
      <protection/>
    </xf>
    <xf numFmtId="0" fontId="9" fillId="0" borderId="13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 vertical="top"/>
      <protection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0" xfId="53" applyFont="1" applyBorder="1" applyAlignment="1">
      <alignment horizontal="left" vertical="top"/>
      <protection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0" xfId="53" applyFont="1" applyBorder="1" applyAlignment="1">
      <alignment horizontal="center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2" xfId="53" applyNumberFormat="1" applyFont="1" applyFill="1" applyBorder="1" applyAlignment="1">
      <alignment vertical="top" wrapText="1"/>
      <protection/>
    </xf>
    <xf numFmtId="0" fontId="9" fillId="0" borderId="12" xfId="53" applyFont="1" applyBorder="1" applyAlignment="1">
      <alignment horizontal="justify" vertical="top" wrapText="1"/>
      <protection/>
    </xf>
    <xf numFmtId="49" fontId="4" fillId="34" borderId="13" xfId="53" applyNumberFormat="1" applyFont="1" applyFill="1" applyBorder="1" applyAlignment="1">
      <alignment horizontal="left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34" borderId="11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wnloads\&#1052;&#1086;&#1085;&#1080;&#1090;&#1086;&#1088;%20&#1052;&#1047;%20&#1096;&#1082;&#1086;&#1083;&#1099;%2001.04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школы"/>
      <sheetName val=" всош"/>
      <sheetName val="всош"/>
      <sheetName val="лозновская оош "/>
      <sheetName val="лозновская оош"/>
      <sheetName val="хорошевская оош "/>
      <sheetName val="хорошевская"/>
      <sheetName val="антоновская  оош "/>
      <sheetName val="антоновская"/>
      <sheetName val="паршиковская сош "/>
      <sheetName val="паршиковская"/>
      <sheetName val="дубравненская ООШ"/>
      <sheetName val="дубравненская"/>
      <sheetName val="калининская  сош"/>
      <sheetName val="калининская"/>
      <sheetName val="маркинская сош"/>
      <sheetName val="маркинская"/>
      <sheetName val="камышевская сош"/>
      <sheetName val="камышевская"/>
      <sheetName val="новоцимлянская сош "/>
      <sheetName val="новоцимлянская"/>
      <sheetName val="лозновская сош "/>
      <sheetName val="лозновская сош"/>
      <sheetName val="саркеловская сош "/>
      <sheetName val="саркеловская"/>
      <sheetName val="красноярская"/>
      <sheetName val="Сош № 3"/>
      <sheetName val="сош №3"/>
      <sheetName val="Сош № 2"/>
      <sheetName val="сош №2"/>
      <sheetName val="лицей "/>
      <sheetName val="лицей"/>
    </sheetNames>
    <sheetDataSet>
      <sheetData sheetId="2">
        <row r="23">
          <cell r="I23">
            <v>100</v>
          </cell>
        </row>
      </sheetData>
      <sheetData sheetId="4">
        <row r="22">
          <cell r="I22">
            <v>100</v>
          </cell>
        </row>
        <row r="44">
          <cell r="I44">
            <v>100</v>
          </cell>
        </row>
      </sheetData>
      <sheetData sheetId="6">
        <row r="22">
          <cell r="I22">
            <v>100</v>
          </cell>
        </row>
        <row r="44">
          <cell r="I44">
            <v>100</v>
          </cell>
        </row>
      </sheetData>
      <sheetData sheetId="8">
        <row r="22">
          <cell r="I22">
            <v>100</v>
          </cell>
        </row>
        <row r="44">
          <cell r="I44">
            <v>100</v>
          </cell>
        </row>
      </sheetData>
      <sheetData sheetId="10">
        <row r="22">
          <cell r="I22">
            <v>100</v>
          </cell>
        </row>
        <row r="44">
          <cell r="I44">
            <v>100</v>
          </cell>
        </row>
      </sheetData>
      <sheetData sheetId="12">
        <row r="22">
          <cell r="I22">
            <v>100</v>
          </cell>
        </row>
        <row r="44">
          <cell r="I44">
            <v>100</v>
          </cell>
        </row>
      </sheetData>
      <sheetData sheetId="14">
        <row r="22">
          <cell r="I22">
            <v>100</v>
          </cell>
        </row>
        <row r="44">
          <cell r="I44">
            <v>100</v>
          </cell>
        </row>
      </sheetData>
      <sheetData sheetId="16">
        <row r="22">
          <cell r="I22">
            <v>100</v>
          </cell>
        </row>
        <row r="45">
          <cell r="I45">
            <v>100</v>
          </cell>
        </row>
      </sheetData>
      <sheetData sheetId="18">
        <row r="22">
          <cell r="I22">
            <v>100</v>
          </cell>
        </row>
        <row r="44">
          <cell r="I44">
            <v>100</v>
          </cell>
        </row>
      </sheetData>
      <sheetData sheetId="20">
        <row r="21">
          <cell r="I21">
            <v>100</v>
          </cell>
        </row>
        <row r="43">
          <cell r="I43">
            <v>100</v>
          </cell>
        </row>
      </sheetData>
      <sheetData sheetId="22">
        <row r="22">
          <cell r="I22">
            <v>100</v>
          </cell>
        </row>
        <row r="44">
          <cell r="I44">
            <v>100</v>
          </cell>
        </row>
      </sheetData>
      <sheetData sheetId="24">
        <row r="22">
          <cell r="I22">
            <v>100</v>
          </cell>
        </row>
        <row r="46">
          <cell r="I46">
            <v>100</v>
          </cell>
        </row>
      </sheetData>
      <sheetData sheetId="25">
        <row r="22">
          <cell r="I22">
            <v>100</v>
          </cell>
        </row>
        <row r="44">
          <cell r="I44">
            <v>100</v>
          </cell>
        </row>
      </sheetData>
      <sheetData sheetId="27">
        <row r="23">
          <cell r="I23">
            <v>100</v>
          </cell>
        </row>
        <row r="45">
          <cell r="I45">
            <v>100</v>
          </cell>
        </row>
      </sheetData>
      <sheetData sheetId="29">
        <row r="22">
          <cell r="I22">
            <v>100</v>
          </cell>
        </row>
        <row r="44">
          <cell r="I44">
            <v>100</v>
          </cell>
        </row>
      </sheetData>
      <sheetData sheetId="31">
        <row r="22">
          <cell r="I22">
            <v>100</v>
          </cell>
        </row>
        <row r="44">
          <cell r="I4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3"/>
  <sheetViews>
    <sheetView view="pageBreakPreview" zoomScale="80" zoomScaleSheetLayoutView="80" zoomScalePageLayoutView="0" workbookViewId="0" topLeftCell="B22">
      <selection activeCell="F55" sqref="F55:F56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12.421875" style="1" customWidth="1"/>
    <col min="6" max="6" width="7.57421875" style="1" customWidth="1"/>
    <col min="7" max="7" width="12.57421875" style="1" customWidth="1"/>
    <col min="8" max="8" width="25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/>
      <c r="B2" s="13"/>
      <c r="C2" s="197" t="s">
        <v>219</v>
      </c>
      <c r="D2" s="197"/>
      <c r="E2" s="197"/>
      <c r="F2" s="197"/>
      <c r="G2" s="197"/>
      <c r="H2" s="198"/>
      <c r="I2" s="15"/>
      <c r="J2" s="13"/>
      <c r="K2" s="13"/>
      <c r="L2" s="13"/>
      <c r="M2" s="13"/>
      <c r="N2" s="13"/>
      <c r="O2" s="13"/>
      <c r="P2" s="13"/>
      <c r="Q2" s="13"/>
    </row>
    <row r="3" spans="1:17" ht="15.75">
      <c r="A3" s="13"/>
      <c r="B3" s="13"/>
      <c r="C3" s="13"/>
      <c r="D3" s="13" t="s">
        <v>216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1:17" ht="31.5">
      <c r="A4" s="13"/>
      <c r="B4" s="13"/>
      <c r="C4" s="17" t="s">
        <v>0</v>
      </c>
      <c r="D4" s="18" t="s">
        <v>225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v>44560</v>
      </c>
      <c r="P5" s="22"/>
      <c r="Q5" s="13"/>
    </row>
    <row r="6" spans="1:17" ht="42.75" customHeight="1">
      <c r="A6" s="13"/>
      <c r="B6" s="199" t="s">
        <v>66</v>
      </c>
      <c r="C6" s="199"/>
      <c r="D6" s="199"/>
      <c r="E6" s="199"/>
      <c r="F6" s="19"/>
      <c r="G6" s="200" t="s">
        <v>58</v>
      </c>
      <c r="H6" s="200"/>
      <c r="I6" s="200"/>
      <c r="J6" s="200"/>
      <c r="K6" s="200"/>
      <c r="L6" s="13"/>
      <c r="M6" s="13"/>
      <c r="N6" s="19" t="s">
        <v>67</v>
      </c>
      <c r="O6" s="15"/>
      <c r="P6" s="16"/>
      <c r="Q6" s="13"/>
    </row>
    <row r="7" spans="1:17" ht="20.25" customHeight="1">
      <c r="A7" s="13"/>
      <c r="B7" s="199" t="s">
        <v>68</v>
      </c>
      <c r="C7" s="199"/>
      <c r="D7" s="199"/>
      <c r="E7" s="199"/>
      <c r="F7" s="199"/>
      <c r="G7" s="199"/>
      <c r="H7" s="201" t="s">
        <v>1</v>
      </c>
      <c r="I7" s="201"/>
      <c r="J7" s="201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1:17" ht="18" customHeight="1">
      <c r="A8" s="13"/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1:17" ht="20.25" customHeight="1">
      <c r="A9" s="13"/>
      <c r="B9" s="13" t="s">
        <v>4</v>
      </c>
      <c r="C9" s="13"/>
      <c r="D9" s="13" t="s">
        <v>220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224</v>
      </c>
      <c r="P9" s="16"/>
      <c r="Q9" s="13"/>
    </row>
    <row r="10" spans="1:17" ht="15.75">
      <c r="A10" s="13"/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1:17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3"/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1:17" ht="36.75" customHeight="1">
      <c r="A15" s="13"/>
      <c r="B15" s="9" t="s">
        <v>8</v>
      </c>
      <c r="C15" s="169"/>
      <c r="D15" s="16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1:17" ht="15.75">
      <c r="A16" s="13"/>
      <c r="B16" s="23" t="s">
        <v>70</v>
      </c>
      <c r="C16" s="13"/>
      <c r="D16" s="13"/>
      <c r="E16" s="165" t="s">
        <v>95</v>
      </c>
      <c r="F16" s="165"/>
      <c r="G16" s="165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.75">
      <c r="A18" s="13"/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1:17" ht="105" customHeight="1">
      <c r="A19" s="13"/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1:17" ht="20.25" customHeight="1">
      <c r="A20" s="13"/>
      <c r="B20" s="184"/>
      <c r="C20" s="185" t="s">
        <v>13</v>
      </c>
      <c r="D20" s="185" t="s">
        <v>13</v>
      </c>
      <c r="E20" s="185" t="s">
        <v>13</v>
      </c>
      <c r="F20" s="185" t="s">
        <v>13</v>
      </c>
      <c r="G20" s="185" t="s">
        <v>13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1:17" ht="96" customHeight="1">
      <c r="A21" s="13"/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1:17" ht="20.25" customHeight="1">
      <c r="A22" s="13"/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1:17" ht="42" customHeight="1">
      <c r="A23" s="13"/>
      <c r="B23" s="166" t="s">
        <v>50</v>
      </c>
      <c r="C23" s="43" t="s">
        <v>14</v>
      </c>
      <c r="D23" s="148" t="s">
        <v>103</v>
      </c>
      <c r="E23" s="63"/>
      <c r="F23" s="63" t="s">
        <v>97</v>
      </c>
      <c r="G23" s="42"/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>
        <v>0</v>
      </c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1:17" ht="48" customHeight="1">
      <c r="A24" s="13"/>
      <c r="B24" s="167" t="s">
        <v>51</v>
      </c>
      <c r="C24" s="121" t="s">
        <v>18</v>
      </c>
      <c r="D24" s="191" t="s">
        <v>96</v>
      </c>
      <c r="E24" s="118"/>
      <c r="F24" s="193" t="s">
        <v>97</v>
      </c>
      <c r="G24" s="46"/>
      <c r="H24" s="43" t="s">
        <v>19</v>
      </c>
      <c r="I24" s="44" t="s">
        <v>17</v>
      </c>
      <c r="J24" s="36"/>
      <c r="K24" s="47">
        <v>85</v>
      </c>
      <c r="L24" s="47">
        <v>0</v>
      </c>
      <c r="M24" s="47">
        <f>K24</f>
        <v>85</v>
      </c>
      <c r="N24" s="47">
        <f>K24*0.1</f>
        <v>8.5</v>
      </c>
      <c r="O24" s="35">
        <v>0</v>
      </c>
      <c r="P24" s="35"/>
      <c r="Q24" s="34"/>
    </row>
    <row r="25" spans="1:17" ht="28.5" customHeight="1">
      <c r="A25" s="13"/>
      <c r="B25" s="170"/>
      <c r="C25" s="171"/>
      <c r="D25" s="192"/>
      <c r="E25" s="118"/>
      <c r="F25" s="194"/>
      <c r="G25" s="46"/>
      <c r="H25" s="43" t="s">
        <v>21</v>
      </c>
      <c r="I25" s="44" t="s">
        <v>17</v>
      </c>
      <c r="J25" s="36"/>
      <c r="K25" s="35">
        <v>100</v>
      </c>
      <c r="L25" s="35">
        <v>0</v>
      </c>
      <c r="M25" s="35">
        <v>100</v>
      </c>
      <c r="N25" s="47">
        <f>K25*0.1</f>
        <v>10</v>
      </c>
      <c r="O25" s="35">
        <v>0</v>
      </c>
      <c r="P25" s="35"/>
      <c r="Q25" s="34"/>
    </row>
    <row r="26" spans="1:17" ht="15.75" customHeight="1">
      <c r="A26" s="13"/>
      <c r="B26" s="203" t="s">
        <v>98</v>
      </c>
      <c r="C26" s="205" t="s">
        <v>14</v>
      </c>
      <c r="D26" s="191" t="s">
        <v>96</v>
      </c>
      <c r="E26" s="193"/>
      <c r="F26" s="193" t="s">
        <v>97</v>
      </c>
      <c r="G26" s="46"/>
      <c r="H26" s="43" t="s">
        <v>22</v>
      </c>
      <c r="I26" s="44" t="s">
        <v>17</v>
      </c>
      <c r="J26" s="36"/>
      <c r="K26" s="47">
        <v>100</v>
      </c>
      <c r="L26" s="47">
        <v>0</v>
      </c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1:17" ht="72">
      <c r="A27" s="13"/>
      <c r="B27" s="204"/>
      <c r="C27" s="206"/>
      <c r="D27" s="192"/>
      <c r="E27" s="194"/>
      <c r="F27" s="194"/>
      <c r="G27" s="49"/>
      <c r="H27" s="50" t="s">
        <v>23</v>
      </c>
      <c r="I27" s="98" t="s">
        <v>24</v>
      </c>
      <c r="J27" s="99"/>
      <c r="K27" s="168">
        <v>0</v>
      </c>
      <c r="L27" s="168">
        <v>0</v>
      </c>
      <c r="M27" s="35">
        <f>K27</f>
        <v>0</v>
      </c>
      <c r="N27" s="47">
        <f>K27*0.01</f>
        <v>0</v>
      </c>
      <c r="O27" s="35">
        <f>K27-M27-N27</f>
        <v>0</v>
      </c>
      <c r="P27" s="35"/>
      <c r="Q27" s="16"/>
    </row>
    <row r="28" spans="1:17" ht="15.7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26.25" customHeight="1">
      <c r="A29" s="13"/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1:17" ht="99" customHeight="1">
      <c r="A30" s="13"/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1:17" ht="69" customHeight="1">
      <c r="A31" s="13"/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1:17" ht="111" customHeight="1">
      <c r="A32" s="13"/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1:17" ht="22.5" customHeight="1">
      <c r="A33" s="13"/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1:17" ht="56.25" customHeight="1">
      <c r="A34" s="13"/>
      <c r="B34" s="120" t="s">
        <v>50</v>
      </c>
      <c r="C34" s="60" t="s">
        <v>14</v>
      </c>
      <c r="D34" s="111" t="s">
        <v>15</v>
      </c>
      <c r="E34" s="208"/>
      <c r="F34" s="117" t="s">
        <v>97</v>
      </c>
      <c r="G34" s="62" t="s">
        <v>152</v>
      </c>
      <c r="H34" s="76" t="s">
        <v>27</v>
      </c>
      <c r="I34" s="65" t="s">
        <v>28</v>
      </c>
      <c r="J34" s="36">
        <f>18+27+27+18+15</f>
        <v>105</v>
      </c>
      <c r="K34" s="57">
        <f>Росинка!K34+Ягодка!K34+Казачок!K39+Радость!K34+Теремок!K34</f>
        <v>105</v>
      </c>
      <c r="L34" s="57"/>
      <c r="M34" s="67">
        <f>Росинка!M34+Ягодка!M34+Казачок!M39+Радость!M34+Теремок!M34</f>
        <v>100</v>
      </c>
      <c r="N34" s="47">
        <v>10</v>
      </c>
      <c r="O34" s="35">
        <v>0</v>
      </c>
      <c r="P34" s="35"/>
      <c r="Q34" s="35"/>
    </row>
    <row r="35" spans="1:17" ht="54" customHeight="1">
      <c r="A35" s="13"/>
      <c r="B35" s="167" t="s">
        <v>51</v>
      </c>
      <c r="C35" s="108" t="s">
        <v>18</v>
      </c>
      <c r="D35" s="141" t="s">
        <v>96</v>
      </c>
      <c r="E35" s="209"/>
      <c r="F35" s="117" t="s">
        <v>97</v>
      </c>
      <c r="G35" s="46" t="s">
        <v>152</v>
      </c>
      <c r="H35" s="139" t="s">
        <v>27</v>
      </c>
      <c r="I35" s="149" t="s">
        <v>28</v>
      </c>
      <c r="J35" s="37"/>
      <c r="K35" s="137">
        <f>'Ивушка '!K34+'Сказка '!K40</f>
        <v>44</v>
      </c>
      <c r="L35" s="137"/>
      <c r="M35" s="150">
        <f>'Ивушка '!M34+'Сказка '!M40</f>
        <v>41</v>
      </c>
      <c r="N35" s="150">
        <v>10</v>
      </c>
      <c r="O35" s="137">
        <v>0</v>
      </c>
      <c r="P35" s="137"/>
      <c r="Q35" s="137"/>
    </row>
    <row r="36" spans="1:17" ht="61.5" customHeight="1">
      <c r="A36" s="13"/>
      <c r="B36" s="59" t="s">
        <v>52</v>
      </c>
      <c r="C36" s="60" t="s">
        <v>14</v>
      </c>
      <c r="D36" s="61" t="s">
        <v>96</v>
      </c>
      <c r="E36" s="62"/>
      <c r="F36" s="63" t="s">
        <v>97</v>
      </c>
      <c r="G36" s="62" t="s">
        <v>179</v>
      </c>
      <c r="H36" s="64" t="s">
        <v>27</v>
      </c>
      <c r="I36" s="149" t="s">
        <v>28</v>
      </c>
      <c r="J36" s="36"/>
      <c r="K36" s="57">
        <f>'Журавлик '!K34+Ромашка!K34+Росинка!K35+Ветерок!K34+'Улыбка '!K34+Ласточка!K34+Одуванчик!K34+Аленушка!K34+Гнездышко!K34+Колобок!K34+Ягодка!K35+Ручеек!K34+Кораблик!K34+'Красная шапочка '!K34+Казачок!K40+Ёлочка!K34+'Вишенка '!K34+Колосок!K34+'Алые паруса'!K35+Радость!K35+Светлячок!K34+'Золотая рыбка'!K34+Теремок!K35+'Сказка '!K39</f>
        <v>1305</v>
      </c>
      <c r="L36" s="57"/>
      <c r="M36" s="57">
        <f>'Журавлик '!M34+Ромашка!M34+Росинка!M35+Ветерок!M34+'Улыбка '!M34+Ласточка!M34+Одуванчик!M34+Аленушка!M34+Гнездышко!M34+Колобок!M34+Ягодка!M35+Ручеек!M34+Кораблик!M34+'Красная шапочка '!M34+Казачок!M40+Ёлочка!M34+'Вишенка '!M34+Колосок!M34+'Алые паруса'!M35+Радость!M35+Светлячок!M34+'Золотая рыбка'!M34+Теремок!M35+'Сказка '!M39</f>
        <v>1196</v>
      </c>
      <c r="N36" s="67">
        <v>10</v>
      </c>
      <c r="O36" s="57"/>
      <c r="P36" s="57"/>
      <c r="Q36" s="57"/>
    </row>
    <row r="37" spans="1:17" ht="15.75">
      <c r="A37" s="16"/>
      <c r="B37" s="68"/>
      <c r="C37" s="13"/>
      <c r="D37" s="197"/>
      <c r="E37" s="197"/>
      <c r="F37" s="197"/>
      <c r="G37" s="13"/>
      <c r="H37" s="13"/>
      <c r="I37" s="13"/>
      <c r="J37" s="13"/>
      <c r="K37" s="169">
        <f>K34+K35+K36</f>
        <v>1454</v>
      </c>
      <c r="L37" s="13"/>
      <c r="M37" s="174">
        <f>M34+M35+M36</f>
        <v>1337</v>
      </c>
      <c r="N37" s="13"/>
      <c r="O37" s="13"/>
      <c r="P37" s="13"/>
      <c r="Q37" s="13"/>
    </row>
    <row r="38" spans="1:17" ht="15.75">
      <c r="A38" s="16"/>
      <c r="B38" s="68"/>
      <c r="C38" s="17" t="s">
        <v>6</v>
      </c>
      <c r="D38" s="7">
        <v>2</v>
      </c>
      <c r="E38" s="13"/>
      <c r="F38" s="13"/>
      <c r="G38" s="13"/>
      <c r="H38" s="13"/>
      <c r="I38" s="13"/>
      <c r="J38" s="13"/>
      <c r="K38" s="13"/>
      <c r="L38" s="13"/>
      <c r="M38" s="172"/>
      <c r="N38" s="172"/>
      <c r="O38" s="13"/>
      <c r="P38" s="13"/>
      <c r="Q38" s="16"/>
    </row>
    <row r="39" spans="1:17" ht="19.5" customHeight="1">
      <c r="A39" s="13"/>
      <c r="B39" s="27" t="s">
        <v>87</v>
      </c>
      <c r="C39" s="13"/>
      <c r="D39" s="13"/>
      <c r="E39" s="13"/>
      <c r="F39" s="13"/>
      <c r="G39" s="13"/>
      <c r="H39" s="13"/>
      <c r="I39" s="13"/>
      <c r="J39" s="13"/>
      <c r="K39" s="13"/>
      <c r="L39" s="210" t="s">
        <v>69</v>
      </c>
      <c r="M39" s="210"/>
      <c r="N39" s="211"/>
      <c r="O39" s="188" t="s">
        <v>54</v>
      </c>
      <c r="P39" s="212"/>
      <c r="Q39" s="28"/>
    </row>
    <row r="40" spans="1:17" ht="24.75" customHeight="1">
      <c r="A40" s="13"/>
      <c r="B40" s="8" t="s">
        <v>99</v>
      </c>
      <c r="C40" s="13"/>
      <c r="D40" s="13"/>
      <c r="E40" s="13"/>
      <c r="F40" s="13"/>
      <c r="G40" s="13"/>
      <c r="H40" s="13"/>
      <c r="I40" s="13"/>
      <c r="J40" s="13"/>
      <c r="K40" s="13"/>
      <c r="L40" s="210"/>
      <c r="M40" s="210"/>
      <c r="N40" s="211"/>
      <c r="O40" s="189"/>
      <c r="P40" s="212"/>
      <c r="Q40" s="69"/>
    </row>
    <row r="41" spans="1:17" ht="14.25" customHeight="1">
      <c r="A41" s="13"/>
      <c r="B41" s="23" t="s">
        <v>70</v>
      </c>
      <c r="C41" s="13"/>
      <c r="D41" s="13"/>
      <c r="E41" s="213" t="s">
        <v>95</v>
      </c>
      <c r="F41" s="213"/>
      <c r="G41" s="213"/>
      <c r="H41" s="2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" customHeight="1">
      <c r="A42" s="13"/>
      <c r="B42" s="176" t="s">
        <v>71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15.75">
      <c r="A43" s="13"/>
      <c r="B43" s="71" t="s">
        <v>88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</row>
    <row r="44" spans="1:17" ht="102" customHeight="1">
      <c r="A44" s="13"/>
      <c r="B44" s="180" t="s">
        <v>72</v>
      </c>
      <c r="C44" s="177" t="s">
        <v>11</v>
      </c>
      <c r="D44" s="178"/>
      <c r="E44" s="195"/>
      <c r="F44" s="214" t="s">
        <v>73</v>
      </c>
      <c r="G44" s="215"/>
      <c r="H44" s="177" t="s">
        <v>12</v>
      </c>
      <c r="I44" s="178"/>
      <c r="J44" s="178"/>
      <c r="K44" s="178"/>
      <c r="L44" s="178"/>
      <c r="M44" s="178"/>
      <c r="N44" s="178"/>
      <c r="O44" s="178"/>
      <c r="P44" s="195"/>
      <c r="Q44" s="33"/>
    </row>
    <row r="45" spans="1:17" ht="21.75" customHeight="1">
      <c r="A45" s="13"/>
      <c r="B45" s="184"/>
      <c r="C45" s="185" t="s">
        <v>13</v>
      </c>
      <c r="D45" s="185" t="s">
        <v>13</v>
      </c>
      <c r="E45" s="185" t="s">
        <v>13</v>
      </c>
      <c r="F45" s="185" t="s">
        <v>13</v>
      </c>
      <c r="G45" s="185" t="s">
        <v>13</v>
      </c>
      <c r="H45" s="180" t="s">
        <v>74</v>
      </c>
      <c r="I45" s="177" t="s">
        <v>86</v>
      </c>
      <c r="J45" s="195"/>
      <c r="K45" s="177" t="s">
        <v>76</v>
      </c>
      <c r="L45" s="178"/>
      <c r="M45" s="195"/>
      <c r="N45" s="180" t="s">
        <v>77</v>
      </c>
      <c r="O45" s="182" t="s">
        <v>78</v>
      </c>
      <c r="P45" s="180" t="s">
        <v>79</v>
      </c>
      <c r="Q45" s="216"/>
    </row>
    <row r="46" spans="1:17" ht="110.25">
      <c r="A46" s="13"/>
      <c r="B46" s="181"/>
      <c r="C46" s="186"/>
      <c r="D46" s="186"/>
      <c r="E46" s="186"/>
      <c r="F46" s="186"/>
      <c r="G46" s="186"/>
      <c r="H46" s="181"/>
      <c r="I46" s="36" t="s">
        <v>80</v>
      </c>
      <c r="J46" s="36" t="s">
        <v>81</v>
      </c>
      <c r="K46" s="37" t="s">
        <v>82</v>
      </c>
      <c r="L46" s="37" t="s">
        <v>83</v>
      </c>
      <c r="M46" s="37" t="s">
        <v>84</v>
      </c>
      <c r="N46" s="181"/>
      <c r="O46" s="183"/>
      <c r="P46" s="181"/>
      <c r="Q46" s="216"/>
    </row>
    <row r="47" spans="1:17" ht="15.75">
      <c r="A47" s="13"/>
      <c r="B47" s="38">
        <v>1</v>
      </c>
      <c r="C47" s="39">
        <v>2</v>
      </c>
      <c r="D47" s="39">
        <v>3</v>
      </c>
      <c r="E47" s="40">
        <v>4</v>
      </c>
      <c r="F47" s="40">
        <v>5</v>
      </c>
      <c r="G47" s="40">
        <v>6</v>
      </c>
      <c r="H47" s="38">
        <v>7</v>
      </c>
      <c r="I47" s="41">
        <v>8</v>
      </c>
      <c r="J47" s="41">
        <v>9</v>
      </c>
      <c r="K47" s="41">
        <v>10</v>
      </c>
      <c r="L47" s="41">
        <v>11</v>
      </c>
      <c r="M47" s="41">
        <v>12</v>
      </c>
      <c r="N47" s="38">
        <v>13</v>
      </c>
      <c r="O47" s="38">
        <v>14</v>
      </c>
      <c r="P47" s="38">
        <v>15</v>
      </c>
      <c r="Q47" s="72"/>
    </row>
    <row r="48" spans="1:17" ht="18" customHeight="1">
      <c r="A48" s="13"/>
      <c r="B48" s="217" t="s">
        <v>61</v>
      </c>
      <c r="C48" s="219" t="s">
        <v>14</v>
      </c>
      <c r="D48" s="221" t="s">
        <v>15</v>
      </c>
      <c r="E48" s="208"/>
      <c r="F48" s="225" t="s">
        <v>97</v>
      </c>
      <c r="G48" s="193"/>
      <c r="H48" s="43" t="s">
        <v>100</v>
      </c>
      <c r="I48" s="44" t="s">
        <v>17</v>
      </c>
      <c r="J48" s="36"/>
      <c r="K48" s="3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8" s="35">
        <v>0</v>
      </c>
      <c r="M48" s="35">
        <f>K48</f>
        <v>100</v>
      </c>
      <c r="N48" s="35">
        <f>K48*0.1</f>
        <v>10</v>
      </c>
      <c r="O48" s="35">
        <v>0</v>
      </c>
      <c r="P48" s="35"/>
      <c r="Q48" s="72"/>
    </row>
    <row r="49" spans="1:17" ht="19.5" customHeight="1">
      <c r="A49" s="13"/>
      <c r="B49" s="218"/>
      <c r="C49" s="220"/>
      <c r="D49" s="222"/>
      <c r="E49" s="209"/>
      <c r="F49" s="226"/>
      <c r="G49" s="224"/>
      <c r="H49" s="43" t="s">
        <v>29</v>
      </c>
      <c r="I49" s="44" t="s">
        <v>17</v>
      </c>
      <c r="J49" s="36"/>
      <c r="K49" s="47">
        <v>85</v>
      </c>
      <c r="L49" s="47">
        <v>0</v>
      </c>
      <c r="M49" s="47">
        <f>K49</f>
        <v>85</v>
      </c>
      <c r="N49" s="47">
        <f>K49*0.1</f>
        <v>8.5</v>
      </c>
      <c r="O49" s="35">
        <v>0</v>
      </c>
      <c r="P49" s="35"/>
      <c r="Q49" s="72"/>
    </row>
    <row r="50" spans="1:17" ht="64.5" customHeight="1">
      <c r="A50" s="13"/>
      <c r="B50" s="167" t="s">
        <v>60</v>
      </c>
      <c r="C50" s="121" t="s">
        <v>18</v>
      </c>
      <c r="D50" s="141" t="s">
        <v>96</v>
      </c>
      <c r="E50" s="209"/>
      <c r="F50" s="117" t="s">
        <v>97</v>
      </c>
      <c r="G50" s="224"/>
      <c r="H50" s="50" t="s">
        <v>30</v>
      </c>
      <c r="I50" s="44" t="s">
        <v>17</v>
      </c>
      <c r="J50" s="36"/>
      <c r="K50" s="47">
        <v>0</v>
      </c>
      <c r="L50" s="47">
        <v>0</v>
      </c>
      <c r="M50" s="47">
        <f>K50</f>
        <v>0</v>
      </c>
      <c r="N50" s="47">
        <f>K50*0.1</f>
        <v>0</v>
      </c>
      <c r="O50" s="35">
        <v>0</v>
      </c>
      <c r="P50" s="35"/>
      <c r="Q50" s="72"/>
    </row>
    <row r="51" spans="1:17" ht="42.75" customHeight="1">
      <c r="A51" s="13"/>
      <c r="B51" s="59" t="s">
        <v>59</v>
      </c>
      <c r="C51" s="50" t="s">
        <v>14</v>
      </c>
      <c r="D51" s="101" t="s">
        <v>20</v>
      </c>
      <c r="E51" s="223"/>
      <c r="F51" s="63" t="s">
        <v>97</v>
      </c>
      <c r="G51" s="194"/>
      <c r="H51" s="43" t="s">
        <v>31</v>
      </c>
      <c r="I51" s="44" t="s">
        <v>17</v>
      </c>
      <c r="J51" s="36"/>
      <c r="K51" s="35">
        <v>0</v>
      </c>
      <c r="L51" s="35">
        <v>0</v>
      </c>
      <c r="M51" s="35">
        <f>K51</f>
        <v>0</v>
      </c>
      <c r="N51" s="47">
        <f>K51*0.1</f>
        <v>0</v>
      </c>
      <c r="O51" s="35">
        <v>0</v>
      </c>
      <c r="P51" s="35"/>
      <c r="Q51" s="72"/>
    </row>
    <row r="52" spans="1:17" ht="33" customHeight="1">
      <c r="A52" s="13"/>
      <c r="B52" s="16"/>
      <c r="C52" s="8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13"/>
      <c r="B53" s="71" t="s">
        <v>25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13"/>
    </row>
    <row r="54" spans="1:17" ht="99" customHeight="1">
      <c r="A54" s="13"/>
      <c r="B54" s="180" t="s">
        <v>72</v>
      </c>
      <c r="C54" s="177" t="s">
        <v>11</v>
      </c>
      <c r="D54" s="178"/>
      <c r="E54" s="195"/>
      <c r="F54" s="214" t="s">
        <v>73</v>
      </c>
      <c r="G54" s="215"/>
      <c r="H54" s="177" t="s">
        <v>26</v>
      </c>
      <c r="I54" s="178"/>
      <c r="J54" s="178"/>
      <c r="K54" s="178"/>
      <c r="L54" s="178"/>
      <c r="M54" s="178"/>
      <c r="N54" s="178"/>
      <c r="O54" s="178"/>
      <c r="P54" s="195"/>
      <c r="Q54" s="180" t="s">
        <v>85</v>
      </c>
    </row>
    <row r="55" spans="1:17" ht="24" customHeight="1">
      <c r="A55" s="13"/>
      <c r="B55" s="184"/>
      <c r="C55" s="185" t="s">
        <v>13</v>
      </c>
      <c r="D55" s="185" t="s">
        <v>13</v>
      </c>
      <c r="E55" s="185" t="s">
        <v>13</v>
      </c>
      <c r="F55" s="185" t="s">
        <v>13</v>
      </c>
      <c r="G55" s="185" t="s">
        <v>13</v>
      </c>
      <c r="H55" s="180" t="s">
        <v>74</v>
      </c>
      <c r="I55" s="177" t="s">
        <v>86</v>
      </c>
      <c r="J55" s="195"/>
      <c r="K55" s="177" t="s">
        <v>76</v>
      </c>
      <c r="L55" s="178"/>
      <c r="M55" s="195"/>
      <c r="N55" s="180" t="s">
        <v>77</v>
      </c>
      <c r="O55" s="182" t="s">
        <v>89</v>
      </c>
      <c r="P55" s="227" t="s">
        <v>79</v>
      </c>
      <c r="Q55" s="184"/>
    </row>
    <row r="56" spans="1:17" ht="110.25">
      <c r="A56" s="13"/>
      <c r="B56" s="181"/>
      <c r="C56" s="186"/>
      <c r="D56" s="186"/>
      <c r="E56" s="186"/>
      <c r="F56" s="186"/>
      <c r="G56" s="186"/>
      <c r="H56" s="181"/>
      <c r="I56" s="36" t="s">
        <v>80</v>
      </c>
      <c r="J56" s="36" t="s">
        <v>90</v>
      </c>
      <c r="K56" s="37" t="s">
        <v>82</v>
      </c>
      <c r="L56" s="37" t="s">
        <v>83</v>
      </c>
      <c r="M56" s="37" t="s">
        <v>84</v>
      </c>
      <c r="N56" s="181"/>
      <c r="O56" s="183"/>
      <c r="P56" s="228"/>
      <c r="Q56" s="181"/>
    </row>
    <row r="57" spans="1:17" ht="15.75">
      <c r="A57" s="13"/>
      <c r="B57" s="35">
        <v>1</v>
      </c>
      <c r="C57" s="48">
        <v>2</v>
      </c>
      <c r="D57" s="48">
        <v>3</v>
      </c>
      <c r="E57" s="45">
        <v>4</v>
      </c>
      <c r="F57" s="45">
        <v>5</v>
      </c>
      <c r="G57" s="45">
        <v>6</v>
      </c>
      <c r="H57" s="35">
        <v>7</v>
      </c>
      <c r="I57" s="57">
        <v>8</v>
      </c>
      <c r="J57" s="57">
        <v>9</v>
      </c>
      <c r="K57" s="57">
        <v>10</v>
      </c>
      <c r="L57" s="57">
        <v>11</v>
      </c>
      <c r="M57" s="57">
        <v>12</v>
      </c>
      <c r="N57" s="35">
        <v>13</v>
      </c>
      <c r="O57" s="35">
        <v>14</v>
      </c>
      <c r="P57" s="35">
        <v>15</v>
      </c>
      <c r="Q57" s="35">
        <v>16</v>
      </c>
    </row>
    <row r="58" spans="1:17" ht="42" customHeight="1">
      <c r="A58" s="13"/>
      <c r="B58" s="167" t="s">
        <v>61</v>
      </c>
      <c r="C58" s="108" t="s">
        <v>14</v>
      </c>
      <c r="D58" s="50" t="s">
        <v>15</v>
      </c>
      <c r="E58" s="117"/>
      <c r="F58" s="63" t="s">
        <v>97</v>
      </c>
      <c r="G58" s="42"/>
      <c r="H58" s="64" t="s">
        <v>27</v>
      </c>
      <c r="I58" s="65" t="s">
        <v>28</v>
      </c>
      <c r="J58" s="36"/>
      <c r="K58" s="57">
        <f>Росинка!K57+Ягодка!K58+Казачок!K63+Радость!K58+Теремок!K34</f>
        <v>105</v>
      </c>
      <c r="L58" s="57"/>
      <c r="M58" s="57">
        <f>Росинка!M57+Ягодка!M58+Казачок!M63+Радость!M58+Теремок!M34</f>
        <v>100</v>
      </c>
      <c r="N58" s="67">
        <f>K58*0.1</f>
        <v>10.5</v>
      </c>
      <c r="O58" s="57">
        <v>0</v>
      </c>
      <c r="P58" s="57"/>
      <c r="Q58" s="88">
        <v>70</v>
      </c>
    </row>
    <row r="59" spans="1:17" ht="57" customHeight="1">
      <c r="A59" s="13"/>
      <c r="B59" s="167" t="s">
        <v>60</v>
      </c>
      <c r="C59" s="43" t="s">
        <v>18</v>
      </c>
      <c r="D59" s="141" t="s">
        <v>96</v>
      </c>
      <c r="E59" s="119"/>
      <c r="F59" s="63" t="s">
        <v>97</v>
      </c>
      <c r="G59" s="49"/>
      <c r="H59" s="76" t="s">
        <v>27</v>
      </c>
      <c r="I59" s="65" t="s">
        <v>28</v>
      </c>
      <c r="J59" s="36"/>
      <c r="K59" s="35">
        <f>'Ивушка '!K57+'Сказка '!K63</f>
        <v>44</v>
      </c>
      <c r="L59" s="35"/>
      <c r="M59" s="35">
        <f>'Ивушка '!M57+'Сказка '!M63</f>
        <v>41</v>
      </c>
      <c r="N59" s="67">
        <f>K59*0.1</f>
        <v>4.4</v>
      </c>
      <c r="O59" s="35">
        <v>0</v>
      </c>
      <c r="P59" s="35"/>
      <c r="Q59" s="146">
        <v>0</v>
      </c>
    </row>
    <row r="60" spans="1:17" ht="59.25" customHeight="1">
      <c r="A60" s="13"/>
      <c r="B60" s="59" t="s">
        <v>59</v>
      </c>
      <c r="C60" s="108" t="s">
        <v>14</v>
      </c>
      <c r="D60" s="61" t="s">
        <v>96</v>
      </c>
      <c r="E60" s="63"/>
      <c r="F60" s="63" t="s">
        <v>97</v>
      </c>
      <c r="G60" s="62"/>
      <c r="H60" s="76" t="s">
        <v>27</v>
      </c>
      <c r="I60" s="65" t="s">
        <v>28</v>
      </c>
      <c r="J60" s="36"/>
      <c r="K60" s="57">
        <f>'Журавлик '!K56+Ромашка!K57+Росинка!K58+Ветерок!K57+'Улыбка '!K57+Ласточка!K56+Одуванчик!K57+Аленушка!K57+Гнездышко!K56+Колобок!K57+Ягодка!K59+Ручеек!K56+Кораблик!K34+'Красная шапочка '!K57+Казачок!K64+Ёлочка!K56+'Вишенка '!K56+Колосок!K56+'Алые паруса'!K57+Радость!K59+Светлячок!K57+'Золотая рыбка'!K57+Теремок!K59+'Сказка '!K64</f>
        <v>1291</v>
      </c>
      <c r="L60" s="57"/>
      <c r="M60" s="57">
        <f>'Журавлик '!M56+Ромашка!M57+Росинка!M58+Ветерок!M57+'Улыбка '!M57+Ласточка!M56+Одуванчик!M57+Аленушка!M57+Гнездышко!M56+Колобок!M57+Ягодка!M59+Ручеек!M56+Кораблик!M57+'Красная шапочка '!M57+Казачок!M64+Ёлочка!M56+'Вишенка '!M56+Колосок!M56+'Алые паруса'!M57+Радость!M59+Светлячок!M57+'Золотая рыбка'!M57+Теремок!M59+'Сказка '!M64</f>
        <v>1187</v>
      </c>
      <c r="N60" s="67"/>
      <c r="O60" s="57"/>
      <c r="P60" s="57"/>
      <c r="Q60" s="88">
        <v>70</v>
      </c>
    </row>
    <row r="61" spans="1:17" ht="15.75">
      <c r="A61" s="13"/>
      <c r="B61" s="89"/>
      <c r="C61" s="90"/>
      <c r="D61" s="90"/>
      <c r="E61" s="91"/>
      <c r="F61" s="91"/>
      <c r="G61" s="91"/>
      <c r="H61" s="92"/>
      <c r="I61" s="93"/>
      <c r="J61" s="33"/>
      <c r="K61" s="173">
        <f>K58+K60+K59</f>
        <v>1440</v>
      </c>
      <c r="L61" s="94"/>
      <c r="M61" s="173">
        <f>M58+M60+M59</f>
        <v>1328</v>
      </c>
      <c r="N61" s="94"/>
      <c r="O61" s="94"/>
      <c r="P61" s="94"/>
      <c r="Q61" s="34"/>
    </row>
    <row r="62" spans="1:17" ht="15.75">
      <c r="A62" s="13"/>
      <c r="B62" s="229" t="s">
        <v>91</v>
      </c>
      <c r="C62" s="229"/>
      <c r="D62" s="230" t="s">
        <v>101</v>
      </c>
      <c r="E62" s="230"/>
      <c r="F62" s="230"/>
      <c r="G62" s="230"/>
      <c r="H62" s="230"/>
      <c r="I62" s="230"/>
      <c r="J62" s="230"/>
      <c r="K62" s="13"/>
      <c r="L62" s="13" t="s">
        <v>92</v>
      </c>
      <c r="M62" s="13"/>
      <c r="N62" s="231"/>
      <c r="O62" s="231"/>
      <c r="P62" s="13"/>
      <c r="Q62" s="13"/>
    </row>
    <row r="63" spans="1:17" ht="33.75" customHeight="1">
      <c r="A63" s="13"/>
      <c r="B63" s="96" t="str">
        <f>D4</f>
        <v>" 30 "  ДЕКАБРЯ    2021г</v>
      </c>
      <c r="C63" s="95"/>
      <c r="D63" s="95"/>
      <c r="E63" s="97" t="s">
        <v>93</v>
      </c>
      <c r="F63" s="97"/>
      <c r="G63" s="97"/>
      <c r="H63" s="232"/>
      <c r="I63" s="232"/>
      <c r="J63" s="95"/>
      <c r="K63" s="13"/>
      <c r="L63" s="97" t="s">
        <v>32</v>
      </c>
      <c r="M63" s="13"/>
      <c r="N63" s="232" t="s">
        <v>94</v>
      </c>
      <c r="O63" s="232"/>
      <c r="P63" s="13"/>
      <c r="Q63" s="13"/>
    </row>
    <row r="64" spans="2:16" ht="83.2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75"/>
      <c r="N64" s="3"/>
      <c r="O64" s="3"/>
      <c r="P64" s="3"/>
    </row>
    <row r="65" spans="2:14" ht="61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5"/>
      <c r="N65" s="5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29.2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</sheetData>
  <sheetProtection/>
  <mergeCells count="100">
    <mergeCell ref="B62:C62"/>
    <mergeCell ref="D62:J62"/>
    <mergeCell ref="N62:O62"/>
    <mergeCell ref="H63:I63"/>
    <mergeCell ref="N63:O63"/>
    <mergeCell ref="H55:H56"/>
    <mergeCell ref="I55:J55"/>
    <mergeCell ref="K55:M55"/>
    <mergeCell ref="N55:N56"/>
    <mergeCell ref="O55:O56"/>
    <mergeCell ref="P55:P56"/>
    <mergeCell ref="B54:B56"/>
    <mergeCell ref="C54:E54"/>
    <mergeCell ref="F54:G54"/>
    <mergeCell ref="H54:P54"/>
    <mergeCell ref="Q54:Q56"/>
    <mergeCell ref="C55:C56"/>
    <mergeCell ref="D55:D56"/>
    <mergeCell ref="E55:E56"/>
    <mergeCell ref="F55:F56"/>
    <mergeCell ref="G55:G56"/>
    <mergeCell ref="B48:B49"/>
    <mergeCell ref="C48:C49"/>
    <mergeCell ref="D48:D49"/>
    <mergeCell ref="E48:E51"/>
    <mergeCell ref="G48:G49"/>
    <mergeCell ref="G50:G51"/>
    <mergeCell ref="F48:F49"/>
    <mergeCell ref="I45:J45"/>
    <mergeCell ref="K45:M45"/>
    <mergeCell ref="N45:N46"/>
    <mergeCell ref="O45:O46"/>
    <mergeCell ref="P45:P46"/>
    <mergeCell ref="Q45:Q46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H45:H46"/>
    <mergeCell ref="E34:E35"/>
    <mergeCell ref="D37:F37"/>
    <mergeCell ref="L39:N40"/>
    <mergeCell ref="O39:O40"/>
    <mergeCell ref="P39:P40"/>
    <mergeCell ref="E41:H41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B30:B32"/>
    <mergeCell ref="C30:E30"/>
    <mergeCell ref="F30:G30"/>
    <mergeCell ref="B26:B27"/>
    <mergeCell ref="C26:C27"/>
    <mergeCell ref="B17:Q17"/>
    <mergeCell ref="C19:E19"/>
    <mergeCell ref="F19:G19"/>
    <mergeCell ref="H19:P19"/>
    <mergeCell ref="H20:H21"/>
    <mergeCell ref="I20:J20"/>
    <mergeCell ref="K20:M20"/>
    <mergeCell ref="P20:P21"/>
    <mergeCell ref="Q20:Q21"/>
    <mergeCell ref="C2:H2"/>
    <mergeCell ref="B6:E6"/>
    <mergeCell ref="G6:K6"/>
    <mergeCell ref="B7:G7"/>
    <mergeCell ref="H7:J7"/>
    <mergeCell ref="B8:D8"/>
    <mergeCell ref="G8:K8"/>
    <mergeCell ref="O14:O15"/>
    <mergeCell ref="L14:N15"/>
    <mergeCell ref="D26:D27"/>
    <mergeCell ref="E26:E27"/>
    <mergeCell ref="D24:D25"/>
    <mergeCell ref="F26:F27"/>
    <mergeCell ref="F24:F25"/>
    <mergeCell ref="F20:F21"/>
    <mergeCell ref="G20:G21"/>
    <mergeCell ref="B42:Q42"/>
    <mergeCell ref="H30:P30"/>
    <mergeCell ref="O31:O32"/>
    <mergeCell ref="P31:P32"/>
    <mergeCell ref="N20:N21"/>
    <mergeCell ref="O20:O21"/>
    <mergeCell ref="B19:B21"/>
    <mergeCell ref="C20:C21"/>
    <mergeCell ref="D20:D21"/>
    <mergeCell ref="E20:E2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6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1">
      <selection activeCell="M57" sqref="M57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15.140625" style="1" customWidth="1"/>
    <col min="5" max="5" width="12.00390625" style="1" customWidth="1"/>
    <col min="6" max="6" width="13.7109375" style="1" customWidth="1"/>
    <col min="7" max="7" width="11.8515625" style="1" customWidth="1"/>
    <col min="8" max="8" width="25.00390625" style="1" customWidth="1"/>
    <col min="9" max="9" width="11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/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19</v>
      </c>
      <c r="J2" s="13"/>
      <c r="K2" s="13"/>
      <c r="L2" s="13"/>
      <c r="M2" s="13"/>
      <c r="N2" s="13"/>
      <c r="O2" s="13"/>
      <c r="P2" s="13"/>
      <c r="Q2" s="13"/>
    </row>
    <row r="3" spans="1:17" ht="15.75">
      <c r="A3" s="13"/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1:17" ht="31.5">
      <c r="A4" s="13"/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1:17" ht="42.75" customHeight="1">
      <c r="A6" s="13"/>
      <c r="B6" s="199" t="s">
        <v>66</v>
      </c>
      <c r="C6" s="199"/>
      <c r="D6" s="199"/>
      <c r="E6" s="199"/>
      <c r="F6" s="19"/>
      <c r="G6" s="233" t="s">
        <v>102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1:17" ht="20.25" customHeight="1">
      <c r="A7" s="13"/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1:17" ht="18" customHeight="1">
      <c r="A8" s="13"/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1:17" ht="20.25" customHeight="1">
      <c r="A9" s="13"/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1:17" ht="15.75">
      <c r="A10" s="13"/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1:17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3"/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1:17" ht="36.75" customHeight="1">
      <c r="A15" s="13"/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1:17" ht="15.75">
      <c r="A16" s="13"/>
      <c r="B16" s="23" t="s">
        <v>70</v>
      </c>
      <c r="C16" s="13"/>
      <c r="D16" s="13"/>
      <c r="E16" s="110" t="s">
        <v>95</v>
      </c>
      <c r="F16" s="110"/>
      <c r="G16" s="11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.75">
      <c r="A18" s="13"/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1:17" ht="82.5" customHeight="1">
      <c r="A19" s="13"/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1:17" ht="20.25" customHeight="1">
      <c r="A20" s="13"/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1:17" ht="105" customHeight="1">
      <c r="A21" s="13"/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1:17" ht="20.25" customHeight="1">
      <c r="A22" s="13"/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1:17" ht="28.5" customHeight="1">
      <c r="A23" s="13"/>
      <c r="B23" s="203" t="s">
        <v>160</v>
      </c>
      <c r="C23" s="205" t="s">
        <v>14</v>
      </c>
      <c r="D23" s="191" t="s">
        <v>195</v>
      </c>
      <c r="E23" s="193"/>
      <c r="F23" s="193" t="s">
        <v>97</v>
      </c>
      <c r="G23" s="225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1:17" ht="42" customHeight="1">
      <c r="A24" s="13"/>
      <c r="B24" s="261"/>
      <c r="C24" s="259"/>
      <c r="D24" s="259"/>
      <c r="E24" s="224"/>
      <c r="F24" s="261"/>
      <c r="G24" s="259"/>
      <c r="H24" s="43" t="s">
        <v>205</v>
      </c>
      <c r="I24" s="44" t="s">
        <v>17</v>
      </c>
      <c r="J24" s="36"/>
      <c r="K24" s="35"/>
      <c r="L24" s="35"/>
      <c r="M24" s="35"/>
      <c r="N24" s="35"/>
      <c r="O24" s="35"/>
      <c r="P24" s="35"/>
      <c r="Q24" s="34"/>
    </row>
    <row r="25" spans="1:17" ht="51.75" customHeight="1">
      <c r="A25" s="13"/>
      <c r="B25" s="261"/>
      <c r="C25" s="259"/>
      <c r="D25" s="259"/>
      <c r="E25" s="261"/>
      <c r="F25" s="261"/>
      <c r="G25" s="259"/>
      <c r="H25" s="43" t="s">
        <v>149</v>
      </c>
      <c r="I25" s="44" t="s">
        <v>17</v>
      </c>
      <c r="J25" s="36"/>
      <c r="K25" s="47">
        <v>0</v>
      </c>
      <c r="L25" s="47">
        <v>0</v>
      </c>
      <c r="M25" s="47">
        <f>K25</f>
        <v>0</v>
      </c>
      <c r="N25" s="47">
        <f>K25*0.1</f>
        <v>0</v>
      </c>
      <c r="O25" s="35">
        <v>0</v>
      </c>
      <c r="P25" s="35"/>
      <c r="Q25" s="34"/>
    </row>
    <row r="26" spans="1:17" ht="15.75" customHeight="1">
      <c r="A26" s="13"/>
      <c r="B26" s="261"/>
      <c r="C26" s="259"/>
      <c r="D26" s="259"/>
      <c r="E26" s="261"/>
      <c r="F26" s="261"/>
      <c r="G26" s="259"/>
      <c r="H26" s="43" t="s">
        <v>22</v>
      </c>
      <c r="I26" s="44" t="s">
        <v>17</v>
      </c>
      <c r="J26" s="36"/>
      <c r="K26" s="47">
        <v>100</v>
      </c>
      <c r="L26" s="47">
        <v>0</v>
      </c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1:17" ht="75" customHeight="1">
      <c r="A27" s="13"/>
      <c r="B27" s="262"/>
      <c r="C27" s="260"/>
      <c r="D27" s="260"/>
      <c r="E27" s="262"/>
      <c r="F27" s="262"/>
      <c r="G27" s="260"/>
      <c r="H27" s="50" t="s">
        <v>23</v>
      </c>
      <c r="I27" s="98" t="s">
        <v>24</v>
      </c>
      <c r="J27" s="99"/>
      <c r="K27" s="100">
        <v>0</v>
      </c>
      <c r="L27" s="100">
        <v>0</v>
      </c>
      <c r="M27" s="35">
        <f>K27</f>
        <v>0</v>
      </c>
      <c r="N27" s="47">
        <f>K27*0.01</f>
        <v>0</v>
      </c>
      <c r="O27" s="35">
        <f>K27-M27-N27</f>
        <v>0</v>
      </c>
      <c r="P27" s="35"/>
      <c r="Q27" s="16"/>
    </row>
    <row r="28" spans="1:17" ht="15.7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26.25" customHeight="1">
      <c r="A29" s="13"/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1:17" ht="81" customHeight="1">
      <c r="A30" s="13"/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1:17" ht="28.5" customHeight="1">
      <c r="A31" s="13"/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1:17" ht="112.5" customHeight="1">
      <c r="A32" s="13"/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1:17" ht="18.75" customHeight="1">
      <c r="A33" s="13"/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1:17" ht="54" customHeight="1">
      <c r="A34" s="13"/>
      <c r="B34" s="59" t="s">
        <v>56</v>
      </c>
      <c r="C34" s="60" t="s">
        <v>14</v>
      </c>
      <c r="D34" s="61" t="s">
        <v>208</v>
      </c>
      <c r="E34" s="62"/>
      <c r="F34" s="63" t="s">
        <v>97</v>
      </c>
      <c r="G34" s="63" t="s">
        <v>152</v>
      </c>
      <c r="H34" s="64" t="s">
        <v>27</v>
      </c>
      <c r="I34" s="65" t="s">
        <v>159</v>
      </c>
      <c r="J34" s="36"/>
      <c r="K34" s="57">
        <v>24</v>
      </c>
      <c r="L34" s="57"/>
      <c r="M34" s="57">
        <v>28</v>
      </c>
      <c r="N34" s="67">
        <f>K34*0.2</f>
        <v>4.800000000000001</v>
      </c>
      <c r="O34" s="57">
        <v>0</v>
      </c>
      <c r="P34" s="57"/>
      <c r="Q34" s="57"/>
    </row>
    <row r="35" spans="1:17" ht="15.75">
      <c r="A35" s="16"/>
      <c r="B35" s="68"/>
      <c r="C35" s="13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16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1:17" ht="19.5" customHeight="1">
      <c r="A37" s="13"/>
      <c r="B37" s="27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1:17" ht="24.75" customHeight="1">
      <c r="A38" s="13"/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1:17" ht="14.25" customHeight="1">
      <c r="A39" s="13"/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" customHeight="1">
      <c r="A40" s="13"/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15.75">
      <c r="A41" s="13"/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1:17" ht="82.5" customHeight="1">
      <c r="A42" s="13"/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1:17" ht="21.75" customHeight="1">
      <c r="A43" s="13"/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1:17" ht="101.25" customHeight="1">
      <c r="A44" s="13"/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1:17" ht="15.75">
      <c r="A45" s="13"/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1:17" ht="18" customHeight="1">
      <c r="A46" s="13"/>
      <c r="B46" s="217" t="s">
        <v>61</v>
      </c>
      <c r="C46" s="251" t="s">
        <v>154</v>
      </c>
      <c r="D46" s="251" t="s">
        <v>178</v>
      </c>
      <c r="E46" s="208"/>
      <c r="F46" s="251" t="s">
        <v>97</v>
      </c>
      <c r="G46" s="193" t="s">
        <v>152</v>
      </c>
      <c r="H46" s="121" t="s">
        <v>100</v>
      </c>
      <c r="I46" s="112" t="s">
        <v>17</v>
      </c>
      <c r="J46" s="78"/>
      <c r="K46" s="7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78"/>
      <c r="M46" s="78">
        <f>K46</f>
        <v>100</v>
      </c>
      <c r="N46" s="78">
        <f>K46*0.1</f>
        <v>10</v>
      </c>
      <c r="O46" s="78">
        <v>0</v>
      </c>
      <c r="P46" s="78"/>
      <c r="Q46" s="72"/>
    </row>
    <row r="47" spans="1:17" ht="27.75" customHeight="1">
      <c r="A47" s="13"/>
      <c r="B47" s="218"/>
      <c r="C47" s="252"/>
      <c r="D47" s="252"/>
      <c r="E47" s="209"/>
      <c r="F47" s="252"/>
      <c r="G47" s="194"/>
      <c r="H47" s="108" t="s">
        <v>29</v>
      </c>
      <c r="I47" s="75" t="s">
        <v>17</v>
      </c>
      <c r="J47" s="64"/>
      <c r="K47" s="82">
        <v>100</v>
      </c>
      <c r="L47" s="82"/>
      <c r="M47" s="82">
        <f>K47</f>
        <v>100</v>
      </c>
      <c r="N47" s="82">
        <f>K47*0.1</f>
        <v>10</v>
      </c>
      <c r="O47" s="64">
        <v>0</v>
      </c>
      <c r="P47" s="64"/>
      <c r="Q47" s="72"/>
    </row>
    <row r="48" spans="1:17" ht="66.75" customHeight="1">
      <c r="A48" s="13"/>
      <c r="B48" s="203" t="s">
        <v>59</v>
      </c>
      <c r="C48" s="251" t="s">
        <v>154</v>
      </c>
      <c r="D48" s="253" t="s">
        <v>199</v>
      </c>
      <c r="E48" s="209"/>
      <c r="F48" s="251" t="s">
        <v>97</v>
      </c>
      <c r="G48" s="193" t="s">
        <v>152</v>
      </c>
      <c r="H48" s="50" t="s">
        <v>196</v>
      </c>
      <c r="I48" s="81" t="s">
        <v>24</v>
      </c>
      <c r="J48" s="64"/>
      <c r="K48" s="83"/>
      <c r="L48" s="83"/>
      <c r="M48" s="83"/>
      <c r="N48" s="83"/>
      <c r="O48" s="76"/>
      <c r="P48" s="76"/>
      <c r="Q48" s="72"/>
    </row>
    <row r="49" spans="1:17" ht="30" customHeight="1">
      <c r="A49" s="13"/>
      <c r="B49" s="204"/>
      <c r="C49" s="252"/>
      <c r="D49" s="254"/>
      <c r="E49" s="223"/>
      <c r="F49" s="252"/>
      <c r="G49" s="194"/>
      <c r="H49" s="43" t="s">
        <v>31</v>
      </c>
      <c r="I49" s="81" t="s">
        <v>24</v>
      </c>
      <c r="J49" s="64"/>
      <c r="K49" s="76"/>
      <c r="L49" s="76"/>
      <c r="M49" s="76"/>
      <c r="N49" s="83"/>
      <c r="O49" s="76"/>
      <c r="P49" s="76"/>
      <c r="Q49" s="72"/>
    </row>
    <row r="50" spans="1:17" ht="33" customHeight="1">
      <c r="A50" s="13"/>
      <c r="B50" s="16"/>
      <c r="C50" s="12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13"/>
      <c r="B51" s="7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3"/>
    </row>
    <row r="52" spans="1:17" ht="83.25" customHeight="1">
      <c r="A52" s="13"/>
      <c r="B52" s="180" t="s">
        <v>72</v>
      </c>
      <c r="C52" s="177" t="s">
        <v>11</v>
      </c>
      <c r="D52" s="178"/>
      <c r="E52" s="195"/>
      <c r="F52" s="214" t="s">
        <v>73</v>
      </c>
      <c r="G52" s="215"/>
      <c r="H52" s="177" t="s">
        <v>26</v>
      </c>
      <c r="I52" s="178"/>
      <c r="J52" s="178"/>
      <c r="K52" s="178"/>
      <c r="L52" s="178"/>
      <c r="M52" s="178"/>
      <c r="N52" s="178"/>
      <c r="O52" s="178"/>
      <c r="P52" s="195"/>
      <c r="Q52" s="180" t="s">
        <v>85</v>
      </c>
    </row>
    <row r="53" spans="1:17" ht="24" customHeight="1">
      <c r="A53" s="13"/>
      <c r="B53" s="184"/>
      <c r="C53" s="185" t="s">
        <v>145</v>
      </c>
      <c r="D53" s="185" t="s">
        <v>169</v>
      </c>
      <c r="E53" s="185" t="s">
        <v>13</v>
      </c>
      <c r="F53" s="185" t="s">
        <v>147</v>
      </c>
      <c r="G53" s="185" t="s">
        <v>153</v>
      </c>
      <c r="H53" s="180" t="s">
        <v>74</v>
      </c>
      <c r="I53" s="177" t="s">
        <v>86</v>
      </c>
      <c r="J53" s="195"/>
      <c r="K53" s="177" t="s">
        <v>76</v>
      </c>
      <c r="L53" s="178"/>
      <c r="M53" s="195"/>
      <c r="N53" s="180" t="s">
        <v>77</v>
      </c>
      <c r="O53" s="182" t="s">
        <v>89</v>
      </c>
      <c r="P53" s="227" t="s">
        <v>79</v>
      </c>
      <c r="Q53" s="184"/>
    </row>
    <row r="54" spans="1:17" ht="110.25">
      <c r="A54" s="13"/>
      <c r="B54" s="181"/>
      <c r="C54" s="186"/>
      <c r="D54" s="186"/>
      <c r="E54" s="186"/>
      <c r="F54" s="186"/>
      <c r="G54" s="186"/>
      <c r="H54" s="181"/>
      <c r="I54" s="36" t="s">
        <v>80</v>
      </c>
      <c r="J54" s="36" t="s">
        <v>90</v>
      </c>
      <c r="K54" s="37" t="s">
        <v>82</v>
      </c>
      <c r="L54" s="37" t="s">
        <v>83</v>
      </c>
      <c r="M54" s="37" t="s">
        <v>84</v>
      </c>
      <c r="N54" s="181"/>
      <c r="O54" s="183"/>
      <c r="P54" s="228"/>
      <c r="Q54" s="181"/>
    </row>
    <row r="55" spans="1:17" ht="15.75">
      <c r="A55" s="13"/>
      <c r="B55" s="35">
        <v>1</v>
      </c>
      <c r="C55" s="48">
        <v>2</v>
      </c>
      <c r="D55" s="48">
        <v>3</v>
      </c>
      <c r="E55" s="45">
        <v>4</v>
      </c>
      <c r="F55" s="45">
        <v>5</v>
      </c>
      <c r="G55" s="45">
        <v>6</v>
      </c>
      <c r="H55" s="35">
        <v>7</v>
      </c>
      <c r="I55" s="57">
        <v>8</v>
      </c>
      <c r="J55" s="57">
        <v>9</v>
      </c>
      <c r="K55" s="57">
        <v>10</v>
      </c>
      <c r="L55" s="57">
        <v>11</v>
      </c>
      <c r="M55" s="57">
        <v>12</v>
      </c>
      <c r="N55" s="35">
        <v>13</v>
      </c>
      <c r="O55" s="35">
        <v>14</v>
      </c>
      <c r="P55" s="35">
        <v>15</v>
      </c>
      <c r="Q55" s="35">
        <v>16</v>
      </c>
    </row>
    <row r="56" spans="1:17" ht="59.25" customHeight="1">
      <c r="A56" s="13"/>
      <c r="B56" s="59" t="s">
        <v>59</v>
      </c>
      <c r="C56" s="108" t="s">
        <v>154</v>
      </c>
      <c r="D56" s="61" t="s">
        <v>96</v>
      </c>
      <c r="E56" s="63"/>
      <c r="F56" s="63" t="s">
        <v>97</v>
      </c>
      <c r="G56" s="63" t="s">
        <v>152</v>
      </c>
      <c r="H56" s="76" t="s">
        <v>27</v>
      </c>
      <c r="I56" s="65" t="s">
        <v>159</v>
      </c>
      <c r="J56" s="36"/>
      <c r="K56" s="57">
        <v>24</v>
      </c>
      <c r="L56" s="57"/>
      <c r="M56" s="57">
        <v>28</v>
      </c>
      <c r="N56" s="67">
        <f>K56*0.2</f>
        <v>4.800000000000001</v>
      </c>
      <c r="O56" s="57">
        <v>0</v>
      </c>
      <c r="P56" s="57"/>
      <c r="Q56" s="88">
        <v>75</v>
      </c>
    </row>
    <row r="57" spans="1:17" ht="15.75">
      <c r="A57" s="13"/>
      <c r="B57" s="89"/>
      <c r="C57" s="90"/>
      <c r="D57" s="90"/>
      <c r="E57" s="91"/>
      <c r="F57" s="91"/>
      <c r="G57" s="91"/>
      <c r="H57" s="92"/>
      <c r="I57" s="93"/>
      <c r="J57" s="33"/>
      <c r="K57" s="94"/>
      <c r="L57" s="94"/>
      <c r="M57" s="94"/>
      <c r="N57" s="94"/>
      <c r="O57" s="94"/>
      <c r="P57" s="94"/>
      <c r="Q57" s="34"/>
    </row>
    <row r="58" spans="1:17" ht="15.75">
      <c r="A58" s="13"/>
      <c r="B58" s="229" t="s">
        <v>91</v>
      </c>
      <c r="C58" s="229"/>
      <c r="D58" s="230" t="s">
        <v>104</v>
      </c>
      <c r="E58" s="230"/>
      <c r="F58" s="230"/>
      <c r="G58" s="230"/>
      <c r="H58" s="230"/>
      <c r="I58" s="230"/>
      <c r="J58" s="230"/>
      <c r="K58" s="13"/>
      <c r="L58" s="13" t="s">
        <v>92</v>
      </c>
      <c r="M58" s="13"/>
      <c r="N58" s="231" t="s">
        <v>44</v>
      </c>
      <c r="O58" s="231"/>
      <c r="P58" s="13"/>
      <c r="Q58" s="13"/>
    </row>
    <row r="59" spans="1:17" ht="33.75" customHeight="1">
      <c r="A59" s="13"/>
      <c r="B59" s="96" t="str">
        <f>D4</f>
        <v>" 30 "  ДЕКАБРЯ    2021г</v>
      </c>
      <c r="C59" s="95"/>
      <c r="D59" s="95"/>
      <c r="E59" s="97" t="s">
        <v>93</v>
      </c>
      <c r="F59" s="97"/>
      <c r="G59" s="97"/>
      <c r="H59" s="232"/>
      <c r="I59" s="232"/>
      <c r="J59" s="95"/>
      <c r="K59" s="13"/>
      <c r="L59" s="97" t="s">
        <v>32</v>
      </c>
      <c r="M59" s="13"/>
      <c r="N59" s="232" t="s">
        <v>94</v>
      </c>
      <c r="O59" s="232"/>
      <c r="P59" s="13"/>
      <c r="Q59" s="13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102">
    <mergeCell ref="C2:H2"/>
    <mergeCell ref="B6:E6"/>
    <mergeCell ref="G6:K6"/>
    <mergeCell ref="B7:G7"/>
    <mergeCell ref="H7:J7"/>
    <mergeCell ref="B8:D8"/>
    <mergeCell ref="B23:B27"/>
    <mergeCell ref="K20:M20"/>
    <mergeCell ref="E20:E21"/>
    <mergeCell ref="F20:F21"/>
    <mergeCell ref="G20:G21"/>
    <mergeCell ref="H20:H21"/>
    <mergeCell ref="C23:C27"/>
    <mergeCell ref="B19:B21"/>
    <mergeCell ref="C19:E19"/>
    <mergeCell ref="F19:G19"/>
    <mergeCell ref="O14:O15"/>
    <mergeCell ref="B17:Q17"/>
    <mergeCell ref="C20:C21"/>
    <mergeCell ref="D20:D21"/>
    <mergeCell ref="L14:N15"/>
    <mergeCell ref="G8:K8"/>
    <mergeCell ref="H19:P19"/>
    <mergeCell ref="O20:O21"/>
    <mergeCell ref="Q20:Q21"/>
    <mergeCell ref="N20:N21"/>
    <mergeCell ref="P20:P21"/>
    <mergeCell ref="B30:B32"/>
    <mergeCell ref="C30:E30"/>
    <mergeCell ref="F30:G30"/>
    <mergeCell ref="H30:P30"/>
    <mergeCell ref="I20:J20"/>
    <mergeCell ref="G23:G27"/>
    <mergeCell ref="D23:D27"/>
    <mergeCell ref="E23:E27"/>
    <mergeCell ref="F23:F27"/>
    <mergeCell ref="Q30:Q32"/>
    <mergeCell ref="C31:C32"/>
    <mergeCell ref="D31:D32"/>
    <mergeCell ref="E31:E32"/>
    <mergeCell ref="F31:F32"/>
    <mergeCell ref="G31:G32"/>
    <mergeCell ref="P31:P32"/>
    <mergeCell ref="D35:F35"/>
    <mergeCell ref="L37:N38"/>
    <mergeCell ref="O37:O38"/>
    <mergeCell ref="P37:P38"/>
    <mergeCell ref="E39:H39"/>
    <mergeCell ref="H31:H32"/>
    <mergeCell ref="I31:J31"/>
    <mergeCell ref="K31:M31"/>
    <mergeCell ref="N31:N32"/>
    <mergeCell ref="O31:O32"/>
    <mergeCell ref="H42:P42"/>
    <mergeCell ref="C43:C44"/>
    <mergeCell ref="D43:D44"/>
    <mergeCell ref="E43:E44"/>
    <mergeCell ref="F43:F44"/>
    <mergeCell ref="G43:G44"/>
    <mergeCell ref="H43:H44"/>
    <mergeCell ref="I43:J43"/>
    <mergeCell ref="K43:M43"/>
    <mergeCell ref="N43:N44"/>
    <mergeCell ref="Q43:Q44"/>
    <mergeCell ref="B46:B47"/>
    <mergeCell ref="C46:C47"/>
    <mergeCell ref="D46:D47"/>
    <mergeCell ref="E46:E49"/>
    <mergeCell ref="F46:F47"/>
    <mergeCell ref="G46:G47"/>
    <mergeCell ref="G48:G49"/>
    <mergeCell ref="C48:C49"/>
    <mergeCell ref="B48:B49"/>
    <mergeCell ref="P53:P54"/>
    <mergeCell ref="C52:E52"/>
    <mergeCell ref="F52:G52"/>
    <mergeCell ref="O43:O44"/>
    <mergeCell ref="P43:P44"/>
    <mergeCell ref="K53:M53"/>
    <mergeCell ref="N53:N54"/>
    <mergeCell ref="D48:D49"/>
    <mergeCell ref="F48:F49"/>
    <mergeCell ref="B58:C58"/>
    <mergeCell ref="D58:J58"/>
    <mergeCell ref="N58:O58"/>
    <mergeCell ref="Q52:Q54"/>
    <mergeCell ref="C53:C54"/>
    <mergeCell ref="D53:D54"/>
    <mergeCell ref="E53:E54"/>
    <mergeCell ref="F53:F54"/>
    <mergeCell ref="G53:G54"/>
    <mergeCell ref="O53:O54"/>
    <mergeCell ref="H59:I59"/>
    <mergeCell ref="N59:O59"/>
    <mergeCell ref="B40:Q40"/>
    <mergeCell ref="B42:B44"/>
    <mergeCell ref="C42:E42"/>
    <mergeCell ref="F42:G42"/>
    <mergeCell ref="B52:B54"/>
    <mergeCell ref="H52:P52"/>
    <mergeCell ref="H53:H54"/>
    <mergeCell ref="I53:J5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1" manualBreakCount="1">
    <brk id="3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B55">
      <selection activeCell="N59" sqref="N59:O59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11.00390625" style="1" customWidth="1"/>
    <col min="5" max="5" width="12.421875" style="1" customWidth="1"/>
    <col min="6" max="6" width="16.57421875" style="1" customWidth="1"/>
    <col min="7" max="7" width="10.2812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18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140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10" t="s">
        <v>95</v>
      </c>
      <c r="F16" s="110"/>
      <c r="G16" s="11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3.2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16.2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30.75" customHeight="1">
      <c r="B23" s="203" t="s">
        <v>160</v>
      </c>
      <c r="C23" s="205" t="s">
        <v>14</v>
      </c>
      <c r="D23" s="237" t="s">
        <v>208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9" customHeight="1">
      <c r="B24" s="235"/>
      <c r="C24" s="248"/>
      <c r="D24" s="238"/>
      <c r="E24" s="224"/>
      <c r="F24" s="224"/>
      <c r="G24" s="224"/>
      <c r="H24" s="43" t="s">
        <v>198</v>
      </c>
      <c r="I24" s="44" t="s">
        <v>17</v>
      </c>
      <c r="J24" s="36"/>
      <c r="K24" s="35"/>
      <c r="L24" s="35"/>
      <c r="M24" s="35"/>
      <c r="N24" s="35"/>
      <c r="O24" s="35"/>
      <c r="P24" s="35"/>
      <c r="Q24" s="34"/>
    </row>
    <row r="25" spans="2:17" ht="48.75" customHeight="1">
      <c r="B25" s="235"/>
      <c r="C25" s="248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8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04"/>
      <c r="C27" s="206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85.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0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101" t="s">
        <v>14</v>
      </c>
      <c r="D34" s="61" t="s">
        <v>195</v>
      </c>
      <c r="E34" s="62"/>
      <c r="F34" s="63" t="s">
        <v>97</v>
      </c>
      <c r="G34" s="62" t="s">
        <v>152</v>
      </c>
      <c r="H34" s="64" t="s">
        <v>27</v>
      </c>
      <c r="I34" s="65" t="s">
        <v>159</v>
      </c>
      <c r="J34" s="36"/>
      <c r="K34" s="57">
        <v>24</v>
      </c>
      <c r="L34" s="57"/>
      <c r="M34" s="57">
        <v>20</v>
      </c>
      <c r="N34" s="67">
        <f>K34*0.2</f>
        <v>4.800000000000001</v>
      </c>
      <c r="O34" s="57">
        <v>0</v>
      </c>
      <c r="P34" s="57"/>
      <c r="Q34" s="57"/>
    </row>
    <row r="35" spans="1:17" ht="15.75">
      <c r="A35" s="2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4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83.2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3.25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1" t="s">
        <v>154</v>
      </c>
      <c r="D46" s="237" t="s">
        <v>209</v>
      </c>
      <c r="E46" s="208" t="s">
        <v>156</v>
      </c>
      <c r="F46" s="193" t="s">
        <v>97</v>
      </c>
      <c r="G46" s="193" t="s">
        <v>166</v>
      </c>
      <c r="H46" s="221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1.5" customHeight="1">
      <c r="B47" s="235"/>
      <c r="C47" s="257"/>
      <c r="D47" s="238"/>
      <c r="E47" s="209"/>
      <c r="F47" s="224"/>
      <c r="G47" s="224"/>
      <c r="H47" s="222"/>
      <c r="I47" s="256"/>
      <c r="J47" s="181"/>
      <c r="K47" s="181"/>
      <c r="L47" s="181"/>
      <c r="M47" s="181"/>
      <c r="N47" s="181"/>
      <c r="O47" s="181"/>
      <c r="P47" s="181"/>
      <c r="Q47" s="72"/>
    </row>
    <row r="48" spans="2:17" ht="15" customHeight="1">
      <c r="B48" s="235"/>
      <c r="C48" s="257"/>
      <c r="D48" s="238"/>
      <c r="E48" s="209"/>
      <c r="F48" s="224"/>
      <c r="G48" s="224"/>
      <c r="H48" s="43" t="s">
        <v>29</v>
      </c>
      <c r="I48" s="44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2:17" ht="78" customHeight="1">
      <c r="B49" s="235"/>
      <c r="C49" s="257"/>
      <c r="D49" s="238"/>
      <c r="E49" s="209"/>
      <c r="F49" s="224"/>
      <c r="G49" s="224"/>
      <c r="H49" s="50" t="s">
        <v>23</v>
      </c>
      <c r="I49" s="51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2:17" ht="37.5" customHeight="1">
      <c r="B50" s="204"/>
      <c r="C50" s="222"/>
      <c r="D50" s="239"/>
      <c r="E50" s="223"/>
      <c r="F50" s="194"/>
      <c r="G50" s="194"/>
      <c r="H50" s="43" t="s">
        <v>31</v>
      </c>
      <c r="I50" s="98" t="s">
        <v>24</v>
      </c>
      <c r="J50" s="36"/>
      <c r="K50" s="35"/>
      <c r="L50" s="35"/>
      <c r="M50" s="35"/>
      <c r="N50" s="47"/>
      <c r="O50" s="35"/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83.25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32.25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59.25" customHeight="1">
      <c r="B57" s="59" t="s">
        <v>59</v>
      </c>
      <c r="C57" s="108" t="s">
        <v>154</v>
      </c>
      <c r="D57" s="61" t="s">
        <v>199</v>
      </c>
      <c r="E57" s="63" t="s">
        <v>163</v>
      </c>
      <c r="F57" s="63" t="s">
        <v>97</v>
      </c>
      <c r="G57" s="62" t="s">
        <v>152</v>
      </c>
      <c r="H57" s="76" t="s">
        <v>158</v>
      </c>
      <c r="I57" s="65" t="s">
        <v>159</v>
      </c>
      <c r="J57" s="36">
        <v>792</v>
      </c>
      <c r="K57" s="57">
        <v>24</v>
      </c>
      <c r="L57" s="57"/>
      <c r="M57" s="57">
        <v>20</v>
      </c>
      <c r="N57" s="67">
        <f>K57*0.2</f>
        <v>4.800000000000001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tr">
        <f>G6</f>
        <v>МБДОУ д/с "Колобок"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227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124" t="s">
        <v>93</v>
      </c>
      <c r="F60" s="124"/>
      <c r="G60" s="124"/>
      <c r="H60" s="263"/>
      <c r="I60" s="263"/>
      <c r="J60" s="125"/>
      <c r="K60" s="126"/>
      <c r="L60" s="124" t="s">
        <v>32</v>
      </c>
      <c r="M60" s="126"/>
      <c r="N60" s="263" t="s">
        <v>94</v>
      </c>
      <c r="O60" s="263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C54:C55"/>
    <mergeCell ref="D54:D55"/>
    <mergeCell ref="E54:E55"/>
    <mergeCell ref="F54:F55"/>
    <mergeCell ref="O54:O55"/>
    <mergeCell ref="B53:B55"/>
    <mergeCell ref="C53:E53"/>
    <mergeCell ref="F53:G53"/>
    <mergeCell ref="H53:P53"/>
    <mergeCell ref="P54:P55"/>
    <mergeCell ref="P46:P47"/>
    <mergeCell ref="Q43:Q44"/>
    <mergeCell ref="E46:E50"/>
    <mergeCell ref="H46:H47"/>
    <mergeCell ref="I46:I47"/>
    <mergeCell ref="Q53:Q55"/>
    <mergeCell ref="J46:J47"/>
    <mergeCell ref="H43:H44"/>
    <mergeCell ref="I43:J43"/>
    <mergeCell ref="K43:M43"/>
    <mergeCell ref="C42:E42"/>
    <mergeCell ref="F42:G42"/>
    <mergeCell ref="H42:P42"/>
    <mergeCell ref="C43:C44"/>
    <mergeCell ref="D43:D44"/>
    <mergeCell ref="E43:E44"/>
    <mergeCell ref="F43:F44"/>
    <mergeCell ref="G43:G44"/>
    <mergeCell ref="B40:Q40"/>
    <mergeCell ref="B42:B44"/>
    <mergeCell ref="P43:P44"/>
    <mergeCell ref="D35:F35"/>
    <mergeCell ref="L37:N38"/>
    <mergeCell ref="O37:O38"/>
    <mergeCell ref="P37:P38"/>
    <mergeCell ref="E39:H39"/>
    <mergeCell ref="N43:N44"/>
    <mergeCell ref="O43:O44"/>
    <mergeCell ref="I31:J31"/>
    <mergeCell ref="K31:M31"/>
    <mergeCell ref="N31:N32"/>
    <mergeCell ref="O31:O32"/>
    <mergeCell ref="P31:P32"/>
    <mergeCell ref="B46:B50"/>
    <mergeCell ref="C46:C50"/>
    <mergeCell ref="D46:D50"/>
    <mergeCell ref="F46:F50"/>
    <mergeCell ref="G46:G50"/>
    <mergeCell ref="B30:B32"/>
    <mergeCell ref="C30:E30"/>
    <mergeCell ref="H30:P30"/>
    <mergeCell ref="Q30:Q32"/>
    <mergeCell ref="C31:C32"/>
    <mergeCell ref="D31:D32"/>
    <mergeCell ref="E31:E32"/>
    <mergeCell ref="F31:F32"/>
    <mergeCell ref="G31:G32"/>
    <mergeCell ref="H31:H32"/>
    <mergeCell ref="E20:E21"/>
    <mergeCell ref="F20:F21"/>
    <mergeCell ref="C20:C21"/>
    <mergeCell ref="D20:D21"/>
    <mergeCell ref="O46:O47"/>
    <mergeCell ref="N46:N47"/>
    <mergeCell ref="M46:M47"/>
    <mergeCell ref="L46:L47"/>
    <mergeCell ref="K46:K47"/>
    <mergeCell ref="F30:G30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  <mergeCell ref="G23:G27"/>
    <mergeCell ref="F23:F27"/>
    <mergeCell ref="D23:D27"/>
    <mergeCell ref="E23:E27"/>
    <mergeCell ref="C23:C27"/>
    <mergeCell ref="B23:B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80" zoomScaleSheetLayoutView="80" zoomScalePageLayoutView="0" workbookViewId="0" topLeftCell="B58">
      <selection activeCell="M60" sqref="M60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12.421875" style="1" customWidth="1"/>
    <col min="6" max="6" width="14.14062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17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139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10" t="s">
        <v>95</v>
      </c>
      <c r="F16" s="110"/>
      <c r="G16" s="11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2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6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4.75" customHeight="1">
      <c r="B23" s="203" t="s">
        <v>50</v>
      </c>
      <c r="C23" s="225" t="s">
        <v>14</v>
      </c>
      <c r="D23" s="225" t="s">
        <v>15</v>
      </c>
      <c r="E23" s="193"/>
      <c r="F23" s="193" t="s">
        <v>97</v>
      </c>
      <c r="G23" s="193"/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51" customHeight="1">
      <c r="B24" s="204"/>
      <c r="C24" s="226"/>
      <c r="D24" s="226"/>
      <c r="E24" s="194"/>
      <c r="F24" s="194"/>
      <c r="G24" s="194"/>
      <c r="H24" s="43" t="s">
        <v>19</v>
      </c>
      <c r="I24" s="44" t="s">
        <v>17</v>
      </c>
      <c r="J24" s="36"/>
      <c r="K24" s="47">
        <v>9</v>
      </c>
      <c r="L24" s="47"/>
      <c r="M24" s="47">
        <v>9</v>
      </c>
      <c r="N24" s="47">
        <f>K24*0.1</f>
        <v>0.9</v>
      </c>
      <c r="O24" s="35">
        <v>0</v>
      </c>
      <c r="P24" s="35"/>
      <c r="Q24" s="34"/>
    </row>
    <row r="25" spans="2:17" ht="43.5" customHeight="1">
      <c r="B25" s="203" t="s">
        <v>160</v>
      </c>
      <c r="C25" s="264" t="s">
        <v>14</v>
      </c>
      <c r="D25" s="225" t="s">
        <v>204</v>
      </c>
      <c r="E25" s="193"/>
      <c r="F25" s="193" t="s">
        <v>97</v>
      </c>
      <c r="G25" s="193"/>
      <c r="H25" s="43" t="s">
        <v>206</v>
      </c>
      <c r="I25" s="44"/>
      <c r="J25" s="36"/>
      <c r="K25" s="47">
        <v>30</v>
      </c>
      <c r="L25" s="47"/>
      <c r="M25" s="47">
        <f>K25</f>
        <v>30</v>
      </c>
      <c r="N25" s="47">
        <f>K25*0.1</f>
        <v>3</v>
      </c>
      <c r="O25" s="35"/>
      <c r="P25" s="35"/>
      <c r="Q25" s="34"/>
    </row>
    <row r="26" spans="2:17" ht="15.75" customHeight="1">
      <c r="B26" s="235"/>
      <c r="C26" s="265"/>
      <c r="D26" s="250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7.25" customHeight="1">
      <c r="B27" s="204"/>
      <c r="C27" s="266"/>
      <c r="D27" s="226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85.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33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04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6.25" customHeight="1">
      <c r="B34" s="120" t="s">
        <v>50</v>
      </c>
      <c r="C34" s="60" t="s">
        <v>14</v>
      </c>
      <c r="D34" s="111" t="s">
        <v>15</v>
      </c>
      <c r="E34" s="42"/>
      <c r="F34" s="117" t="s">
        <v>97</v>
      </c>
      <c r="G34" s="62"/>
      <c r="H34" s="76" t="s">
        <v>27</v>
      </c>
      <c r="I34" s="65" t="s">
        <v>159</v>
      </c>
      <c r="J34" s="36">
        <v>792</v>
      </c>
      <c r="K34" s="57">
        <v>18</v>
      </c>
      <c r="L34" s="57"/>
      <c r="M34" s="66">
        <v>17</v>
      </c>
      <c r="N34" s="47">
        <f>K34*0.1</f>
        <v>1.8</v>
      </c>
      <c r="O34" s="35">
        <v>0</v>
      </c>
      <c r="P34" s="35"/>
      <c r="Q34" s="35"/>
    </row>
    <row r="35" spans="2:17" ht="54" customHeight="1">
      <c r="B35" s="59" t="s">
        <v>56</v>
      </c>
      <c r="C35" s="101" t="s">
        <v>14</v>
      </c>
      <c r="D35" s="61" t="s">
        <v>182</v>
      </c>
      <c r="E35" s="62"/>
      <c r="F35" s="63" t="s">
        <v>97</v>
      </c>
      <c r="G35" s="62"/>
      <c r="H35" s="64" t="s">
        <v>27</v>
      </c>
      <c r="I35" s="65" t="s">
        <v>159</v>
      </c>
      <c r="J35" s="36">
        <v>792</v>
      </c>
      <c r="K35" s="57">
        <v>72</v>
      </c>
      <c r="L35" s="57"/>
      <c r="M35" s="66">
        <v>65</v>
      </c>
      <c r="N35" s="67">
        <f>K35*0.1</f>
        <v>7.2</v>
      </c>
      <c r="O35" s="57">
        <v>0</v>
      </c>
      <c r="P35" s="57"/>
      <c r="Q35" s="57"/>
    </row>
    <row r="36" spans="1:17" ht="15.75">
      <c r="A36" s="2"/>
      <c r="B36" s="68"/>
      <c r="C36" s="102"/>
      <c r="D36" s="197"/>
      <c r="E36" s="197"/>
      <c r="F36" s="19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2"/>
      <c r="B37" s="68"/>
      <c r="C37" s="17" t="s">
        <v>6</v>
      </c>
      <c r="D37" s="7">
        <v>2</v>
      </c>
      <c r="E37" s="13"/>
      <c r="F37" s="13"/>
      <c r="G37" s="13"/>
      <c r="H37" s="13"/>
      <c r="I37" s="13"/>
      <c r="J37" s="13"/>
      <c r="K37" s="13"/>
      <c r="L37" s="13"/>
      <c r="M37" s="16"/>
      <c r="N37" s="16"/>
      <c r="O37" s="13"/>
      <c r="P37" s="13"/>
      <c r="Q37" s="16"/>
    </row>
    <row r="38" spans="2:17" ht="19.5" customHeight="1">
      <c r="B38" s="27" t="s">
        <v>87</v>
      </c>
      <c r="C38" s="13"/>
      <c r="D38" s="13"/>
      <c r="E38" s="13"/>
      <c r="F38" s="14"/>
      <c r="G38" s="13"/>
      <c r="H38" s="13"/>
      <c r="I38" s="13"/>
      <c r="J38" s="13"/>
      <c r="K38" s="13"/>
      <c r="L38" s="210" t="s">
        <v>69</v>
      </c>
      <c r="M38" s="210"/>
      <c r="N38" s="211"/>
      <c r="O38" s="188" t="s">
        <v>54</v>
      </c>
      <c r="P38" s="212"/>
      <c r="Q38" s="28"/>
    </row>
    <row r="39" spans="2:17" ht="24.75" customHeight="1">
      <c r="B39" s="8" t="s">
        <v>99</v>
      </c>
      <c r="C39" s="13"/>
      <c r="D39" s="13"/>
      <c r="E39" s="13"/>
      <c r="F39" s="13"/>
      <c r="G39" s="13"/>
      <c r="H39" s="13"/>
      <c r="I39" s="13"/>
      <c r="J39" s="13"/>
      <c r="K39" s="13"/>
      <c r="L39" s="210"/>
      <c r="M39" s="210"/>
      <c r="N39" s="211"/>
      <c r="O39" s="189"/>
      <c r="P39" s="212"/>
      <c r="Q39" s="69"/>
    </row>
    <row r="40" spans="2:17" ht="14.25" customHeight="1">
      <c r="B40" s="23" t="s">
        <v>70</v>
      </c>
      <c r="C40" s="13"/>
      <c r="D40" s="13"/>
      <c r="E40" s="213" t="s">
        <v>95</v>
      </c>
      <c r="F40" s="213"/>
      <c r="G40" s="213"/>
      <c r="H40" s="2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5" customHeight="1">
      <c r="B41" s="176" t="s">
        <v>71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2:17" ht="15.75">
      <c r="B42" s="71" t="s">
        <v>88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</row>
    <row r="43" spans="2:17" ht="80.25" customHeight="1">
      <c r="B43" s="180" t="s">
        <v>72</v>
      </c>
      <c r="C43" s="177" t="s">
        <v>11</v>
      </c>
      <c r="D43" s="178"/>
      <c r="E43" s="195"/>
      <c r="F43" s="214" t="s">
        <v>73</v>
      </c>
      <c r="G43" s="215"/>
      <c r="H43" s="177" t="s">
        <v>12</v>
      </c>
      <c r="I43" s="178"/>
      <c r="J43" s="178"/>
      <c r="K43" s="178"/>
      <c r="L43" s="178"/>
      <c r="M43" s="178"/>
      <c r="N43" s="178"/>
      <c r="O43" s="178"/>
      <c r="P43" s="195"/>
      <c r="Q43" s="33"/>
    </row>
    <row r="44" spans="2:17" ht="21.75" customHeight="1">
      <c r="B44" s="184"/>
      <c r="C44" s="185" t="s">
        <v>145</v>
      </c>
      <c r="D44" s="185" t="s">
        <v>169</v>
      </c>
      <c r="E44" s="185" t="s">
        <v>13</v>
      </c>
      <c r="F44" s="185" t="s">
        <v>147</v>
      </c>
      <c r="G44" s="185" t="s">
        <v>153</v>
      </c>
      <c r="H44" s="180" t="s">
        <v>74</v>
      </c>
      <c r="I44" s="177" t="s">
        <v>86</v>
      </c>
      <c r="J44" s="195"/>
      <c r="K44" s="177" t="s">
        <v>76</v>
      </c>
      <c r="L44" s="178"/>
      <c r="M44" s="195"/>
      <c r="N44" s="180" t="s">
        <v>77</v>
      </c>
      <c r="O44" s="182" t="s">
        <v>78</v>
      </c>
      <c r="P44" s="180" t="s">
        <v>79</v>
      </c>
      <c r="Q44" s="216"/>
    </row>
    <row r="45" spans="2:17" ht="110.25">
      <c r="B45" s="181"/>
      <c r="C45" s="186"/>
      <c r="D45" s="186"/>
      <c r="E45" s="186"/>
      <c r="F45" s="186"/>
      <c r="G45" s="186"/>
      <c r="H45" s="181"/>
      <c r="I45" s="36" t="s">
        <v>80</v>
      </c>
      <c r="J45" s="36" t="s">
        <v>81</v>
      </c>
      <c r="K45" s="37" t="s">
        <v>82</v>
      </c>
      <c r="L45" s="37" t="s">
        <v>83</v>
      </c>
      <c r="M45" s="37" t="s">
        <v>84</v>
      </c>
      <c r="N45" s="181"/>
      <c r="O45" s="183"/>
      <c r="P45" s="181"/>
      <c r="Q45" s="216"/>
    </row>
    <row r="46" spans="2:17" ht="15.75">
      <c r="B46" s="38">
        <v>1</v>
      </c>
      <c r="C46" s="39">
        <v>2</v>
      </c>
      <c r="D46" s="39">
        <v>3</v>
      </c>
      <c r="E46" s="40">
        <v>4</v>
      </c>
      <c r="F46" s="40">
        <v>5</v>
      </c>
      <c r="G46" s="40">
        <v>6</v>
      </c>
      <c r="H46" s="38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38">
        <v>13</v>
      </c>
      <c r="O46" s="38">
        <v>14</v>
      </c>
      <c r="P46" s="38">
        <v>15</v>
      </c>
      <c r="Q46" s="72"/>
    </row>
    <row r="47" spans="2:17" ht="18" customHeight="1">
      <c r="B47" s="203" t="s">
        <v>61</v>
      </c>
      <c r="C47" s="225" t="s">
        <v>154</v>
      </c>
      <c r="D47" s="193" t="s">
        <v>178</v>
      </c>
      <c r="E47" s="193"/>
      <c r="F47" s="225" t="s">
        <v>97</v>
      </c>
      <c r="G47" s="225" t="s">
        <v>166</v>
      </c>
      <c r="H47" s="221" t="s">
        <v>100</v>
      </c>
      <c r="I47" s="255" t="s">
        <v>17</v>
      </c>
      <c r="J47" s="180"/>
      <c r="K47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180"/>
      <c r="M47" s="180">
        <f>K47</f>
        <v>100</v>
      </c>
      <c r="N47" s="180">
        <f>K47*0.1</f>
        <v>10</v>
      </c>
      <c r="O47" s="180">
        <v>0</v>
      </c>
      <c r="P47" s="180"/>
      <c r="Q47" s="72"/>
    </row>
    <row r="48" spans="2:17" ht="2.25" customHeight="1">
      <c r="B48" s="235"/>
      <c r="C48" s="250"/>
      <c r="D48" s="224"/>
      <c r="E48" s="224"/>
      <c r="F48" s="250"/>
      <c r="G48" s="250"/>
      <c r="H48" s="222"/>
      <c r="I48" s="256"/>
      <c r="J48" s="181"/>
      <c r="K48" s="181"/>
      <c r="L48" s="181"/>
      <c r="M48" s="181"/>
      <c r="N48" s="181"/>
      <c r="O48" s="181"/>
      <c r="P48" s="181"/>
      <c r="Q48" s="72"/>
    </row>
    <row r="49" spans="2:17" ht="18" customHeight="1">
      <c r="B49" s="235"/>
      <c r="C49" s="250"/>
      <c r="D49" s="224"/>
      <c r="E49" s="224"/>
      <c r="F49" s="250"/>
      <c r="G49" s="250"/>
      <c r="H49" s="43" t="s">
        <v>29</v>
      </c>
      <c r="I49" s="44" t="s">
        <v>17</v>
      </c>
      <c r="J49" s="36"/>
      <c r="K49" s="47">
        <v>100</v>
      </c>
      <c r="L49" s="47"/>
      <c r="M49" s="47">
        <f>K49</f>
        <v>100</v>
      </c>
      <c r="N49" s="47">
        <f>K49*0.1</f>
        <v>10</v>
      </c>
      <c r="O49" s="35">
        <v>0</v>
      </c>
      <c r="P49" s="35"/>
      <c r="Q49" s="72"/>
    </row>
    <row r="50" spans="2:17" ht="67.5" customHeight="1">
      <c r="B50" s="204"/>
      <c r="C50" s="226"/>
      <c r="D50" s="194"/>
      <c r="E50" s="194"/>
      <c r="F50" s="226"/>
      <c r="G50" s="226"/>
      <c r="H50" s="50" t="s">
        <v>196</v>
      </c>
      <c r="I50" s="51" t="s">
        <v>24</v>
      </c>
      <c r="J50" s="36"/>
      <c r="K50" s="47"/>
      <c r="L50" s="47"/>
      <c r="M50" s="47"/>
      <c r="N50" s="47"/>
      <c r="O50" s="35"/>
      <c r="P50" s="35"/>
      <c r="Q50" s="72"/>
    </row>
    <row r="51" spans="2:17" ht="57" customHeight="1">
      <c r="B51" s="59" t="s">
        <v>59</v>
      </c>
      <c r="C51" s="63" t="s">
        <v>154</v>
      </c>
      <c r="D51" s="63" t="s">
        <v>180</v>
      </c>
      <c r="E51" s="119"/>
      <c r="F51" s="127" t="s">
        <v>97</v>
      </c>
      <c r="G51" s="113" t="s">
        <v>166</v>
      </c>
      <c r="H51" s="43" t="s">
        <v>31</v>
      </c>
      <c r="I51" s="98" t="s">
        <v>24</v>
      </c>
      <c r="J51" s="36"/>
      <c r="K51" s="35">
        <v>0</v>
      </c>
      <c r="L51" s="35"/>
      <c r="M51" s="35">
        <f>K51</f>
        <v>0</v>
      </c>
      <c r="N51" s="47">
        <f>K51*0.1</f>
        <v>0</v>
      </c>
      <c r="O51" s="35">
        <v>0</v>
      </c>
      <c r="P51" s="35"/>
      <c r="Q51" s="72"/>
    </row>
    <row r="52" spans="2:17" ht="15" customHeight="1">
      <c r="B52" s="16"/>
      <c r="C52" s="8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ht="15.75">
      <c r="B53" s="71" t="s">
        <v>25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13"/>
    </row>
    <row r="54" spans="2:17" ht="81.75" customHeight="1">
      <c r="B54" s="180" t="s">
        <v>72</v>
      </c>
      <c r="C54" s="177" t="s">
        <v>11</v>
      </c>
      <c r="D54" s="178"/>
      <c r="E54" s="195"/>
      <c r="F54" s="214" t="s">
        <v>73</v>
      </c>
      <c r="G54" s="215"/>
      <c r="H54" s="177" t="s">
        <v>26</v>
      </c>
      <c r="I54" s="178"/>
      <c r="J54" s="178"/>
      <c r="K54" s="178"/>
      <c r="L54" s="178"/>
      <c r="M54" s="178"/>
      <c r="N54" s="178"/>
      <c r="O54" s="178"/>
      <c r="P54" s="195"/>
      <c r="Q54" s="180" t="s">
        <v>85</v>
      </c>
    </row>
    <row r="55" spans="2:17" ht="24" customHeight="1">
      <c r="B55" s="184"/>
      <c r="C55" s="185" t="s">
        <v>145</v>
      </c>
      <c r="D55" s="185" t="s">
        <v>169</v>
      </c>
      <c r="E55" s="185" t="s">
        <v>13</v>
      </c>
      <c r="F55" s="185" t="s">
        <v>147</v>
      </c>
      <c r="G55" s="185" t="s">
        <v>153</v>
      </c>
      <c r="H55" s="180" t="s">
        <v>74</v>
      </c>
      <c r="I55" s="177" t="s">
        <v>86</v>
      </c>
      <c r="J55" s="195"/>
      <c r="K55" s="177" t="s">
        <v>76</v>
      </c>
      <c r="L55" s="178"/>
      <c r="M55" s="195"/>
      <c r="N55" s="180" t="s">
        <v>77</v>
      </c>
      <c r="O55" s="182" t="s">
        <v>89</v>
      </c>
      <c r="P55" s="227" t="s">
        <v>79</v>
      </c>
      <c r="Q55" s="184"/>
    </row>
    <row r="56" spans="2:17" ht="110.25">
      <c r="B56" s="181"/>
      <c r="C56" s="186"/>
      <c r="D56" s="186"/>
      <c r="E56" s="186"/>
      <c r="F56" s="186"/>
      <c r="G56" s="186"/>
      <c r="H56" s="181"/>
      <c r="I56" s="36" t="s">
        <v>80</v>
      </c>
      <c r="J56" s="36" t="s">
        <v>90</v>
      </c>
      <c r="K56" s="37" t="s">
        <v>82</v>
      </c>
      <c r="L56" s="37" t="s">
        <v>83</v>
      </c>
      <c r="M56" s="37" t="s">
        <v>84</v>
      </c>
      <c r="N56" s="181"/>
      <c r="O56" s="183"/>
      <c r="P56" s="228"/>
      <c r="Q56" s="181"/>
    </row>
    <row r="57" spans="2:17" ht="15.75">
      <c r="B57" s="35">
        <v>1</v>
      </c>
      <c r="C57" s="48">
        <v>2</v>
      </c>
      <c r="D57" s="48">
        <v>3</v>
      </c>
      <c r="E57" s="45">
        <v>4</v>
      </c>
      <c r="F57" s="45">
        <v>5</v>
      </c>
      <c r="G57" s="45">
        <v>6</v>
      </c>
      <c r="H57" s="35">
        <v>7</v>
      </c>
      <c r="I57" s="57">
        <v>8</v>
      </c>
      <c r="J57" s="57">
        <v>9</v>
      </c>
      <c r="K57" s="57">
        <v>10</v>
      </c>
      <c r="L57" s="57">
        <v>11</v>
      </c>
      <c r="M57" s="57">
        <v>12</v>
      </c>
      <c r="N57" s="35">
        <v>13</v>
      </c>
      <c r="O57" s="35">
        <v>14</v>
      </c>
      <c r="P57" s="35">
        <v>15</v>
      </c>
      <c r="Q57" s="35">
        <v>16</v>
      </c>
    </row>
    <row r="58" spans="2:17" ht="42" customHeight="1">
      <c r="B58" s="123" t="s">
        <v>61</v>
      </c>
      <c r="C58" s="63" t="s">
        <v>55</v>
      </c>
      <c r="D58" s="50" t="s">
        <v>15</v>
      </c>
      <c r="E58" s="117"/>
      <c r="F58" s="63" t="s">
        <v>97</v>
      </c>
      <c r="G58" s="42" t="s">
        <v>163</v>
      </c>
      <c r="H58" s="64" t="s">
        <v>158</v>
      </c>
      <c r="I58" s="65" t="s">
        <v>159</v>
      </c>
      <c r="J58" s="36">
        <v>792</v>
      </c>
      <c r="K58" s="57">
        <v>18</v>
      </c>
      <c r="L58" s="57"/>
      <c r="M58" s="57">
        <v>17</v>
      </c>
      <c r="N58" s="67">
        <f>K58*0.1</f>
        <v>1.8</v>
      </c>
      <c r="O58" s="57">
        <v>0</v>
      </c>
      <c r="P58" s="57"/>
      <c r="Q58" s="88">
        <v>75</v>
      </c>
    </row>
    <row r="59" spans="2:17" ht="59.25" customHeight="1">
      <c r="B59" s="59" t="s">
        <v>59</v>
      </c>
      <c r="C59" s="63" t="s">
        <v>55</v>
      </c>
      <c r="D59" s="61" t="s">
        <v>207</v>
      </c>
      <c r="E59" s="63"/>
      <c r="F59" s="63" t="s">
        <v>97</v>
      </c>
      <c r="G59" s="42" t="s">
        <v>163</v>
      </c>
      <c r="H59" s="64" t="s">
        <v>158</v>
      </c>
      <c r="I59" s="65" t="s">
        <v>159</v>
      </c>
      <c r="J59" s="36">
        <v>792</v>
      </c>
      <c r="K59" s="57">
        <v>72</v>
      </c>
      <c r="L59" s="57"/>
      <c r="M59" s="57">
        <v>65</v>
      </c>
      <c r="N59" s="67">
        <f>K59*0.1</f>
        <v>7.2</v>
      </c>
      <c r="O59" s="57">
        <v>0</v>
      </c>
      <c r="P59" s="57"/>
      <c r="Q59" s="88">
        <v>75</v>
      </c>
    </row>
    <row r="60" spans="2:17" ht="15.75">
      <c r="B60" s="89"/>
      <c r="C60" s="90"/>
      <c r="D60" s="90"/>
      <c r="E60" s="91"/>
      <c r="F60" s="91"/>
      <c r="G60" s="91"/>
      <c r="H60" s="92"/>
      <c r="I60" s="93"/>
      <c r="J60" s="33"/>
      <c r="K60" s="94"/>
      <c r="L60" s="94"/>
      <c r="M60" s="94"/>
      <c r="N60" s="94"/>
      <c r="O60" s="94"/>
      <c r="P60" s="94"/>
      <c r="Q60" s="34"/>
    </row>
    <row r="61" spans="2:17" ht="15.75">
      <c r="B61" s="229" t="s">
        <v>91</v>
      </c>
      <c r="C61" s="229"/>
      <c r="D61" s="230" t="str">
        <f>G6</f>
        <v>МБДОУ д/с "Ягодка"</v>
      </c>
      <c r="E61" s="230"/>
      <c r="F61" s="230"/>
      <c r="G61" s="230"/>
      <c r="H61" s="230"/>
      <c r="I61" s="230"/>
      <c r="J61" s="230"/>
      <c r="K61" s="13"/>
      <c r="L61" s="13" t="s">
        <v>92</v>
      </c>
      <c r="M61" s="13"/>
      <c r="N61" s="231" t="s">
        <v>43</v>
      </c>
      <c r="O61" s="231"/>
      <c r="P61" s="13"/>
      <c r="Q61" s="13"/>
    </row>
    <row r="62" spans="2:17" ht="33.75" customHeight="1">
      <c r="B62" s="96" t="str">
        <f>D4</f>
        <v>" 30 "  ДЕКАБРЯ    2021г</v>
      </c>
      <c r="C62" s="95"/>
      <c r="D62" s="95"/>
      <c r="E62" s="115" t="s">
        <v>93</v>
      </c>
      <c r="F62" s="97"/>
      <c r="G62" s="97"/>
      <c r="H62" s="232"/>
      <c r="I62" s="232"/>
      <c r="J62" s="95"/>
      <c r="K62" s="13"/>
      <c r="L62" s="115" t="s">
        <v>32</v>
      </c>
      <c r="M62" s="13"/>
      <c r="N62" s="258" t="s">
        <v>94</v>
      </c>
      <c r="O62" s="258"/>
      <c r="P62" s="13"/>
      <c r="Q62" s="13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2">
    <mergeCell ref="C47:C50"/>
    <mergeCell ref="D47:D50"/>
    <mergeCell ref="B61:C61"/>
    <mergeCell ref="D61:J61"/>
    <mergeCell ref="N61:O61"/>
    <mergeCell ref="H62:I62"/>
    <mergeCell ref="N62:O62"/>
    <mergeCell ref="G55:G56"/>
    <mergeCell ref="H55:H56"/>
    <mergeCell ref="I55:J55"/>
    <mergeCell ref="O55:O56"/>
    <mergeCell ref="B54:B56"/>
    <mergeCell ref="C54:E54"/>
    <mergeCell ref="F54:G54"/>
    <mergeCell ref="H54:P54"/>
    <mergeCell ref="P55:P56"/>
    <mergeCell ref="K55:M55"/>
    <mergeCell ref="N55:N56"/>
    <mergeCell ref="P47:P48"/>
    <mergeCell ref="Q44:Q45"/>
    <mergeCell ref="H47:H48"/>
    <mergeCell ref="I47:I48"/>
    <mergeCell ref="Q54:Q56"/>
    <mergeCell ref="C55:C56"/>
    <mergeCell ref="D55:D56"/>
    <mergeCell ref="E55:E56"/>
    <mergeCell ref="F55:F56"/>
    <mergeCell ref="K47:K48"/>
    <mergeCell ref="J47:J48"/>
    <mergeCell ref="H44:H45"/>
    <mergeCell ref="I44:J44"/>
    <mergeCell ref="K44:M44"/>
    <mergeCell ref="N44:N45"/>
    <mergeCell ref="O44:O45"/>
    <mergeCell ref="L47:L48"/>
    <mergeCell ref="M47:M48"/>
    <mergeCell ref="N47:N48"/>
    <mergeCell ref="O47:O48"/>
    <mergeCell ref="E40:H40"/>
    <mergeCell ref="C43:E43"/>
    <mergeCell ref="F43:G43"/>
    <mergeCell ref="H43:P43"/>
    <mergeCell ref="C44:C45"/>
    <mergeCell ref="D44:D45"/>
    <mergeCell ref="E44:E45"/>
    <mergeCell ref="F44:F45"/>
    <mergeCell ref="G44:G45"/>
    <mergeCell ref="P44:P45"/>
    <mergeCell ref="B30:B32"/>
    <mergeCell ref="C30:E30"/>
    <mergeCell ref="D36:F36"/>
    <mergeCell ref="L38:N39"/>
    <mergeCell ref="O38:O39"/>
    <mergeCell ref="P38:P39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P31:P32"/>
    <mergeCell ref="E20:E21"/>
    <mergeCell ref="F20:F21"/>
    <mergeCell ref="C20:C21"/>
    <mergeCell ref="D20:D21"/>
    <mergeCell ref="B47:B50"/>
    <mergeCell ref="F30:G30"/>
    <mergeCell ref="B41:Q41"/>
    <mergeCell ref="B43:B45"/>
    <mergeCell ref="N31:N32"/>
    <mergeCell ref="O31:O32"/>
    <mergeCell ref="O20:O21"/>
    <mergeCell ref="P20:P21"/>
    <mergeCell ref="Q20:Q21"/>
    <mergeCell ref="H20:H21"/>
    <mergeCell ref="I20:J20"/>
    <mergeCell ref="K20:M20"/>
    <mergeCell ref="N20:N21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C25:C27"/>
    <mergeCell ref="D25:D27"/>
    <mergeCell ref="F25:F27"/>
    <mergeCell ref="E25:E27"/>
    <mergeCell ref="G25:G27"/>
    <mergeCell ref="C2:H2"/>
    <mergeCell ref="B6:E6"/>
    <mergeCell ref="G6:K6"/>
    <mergeCell ref="B7:G7"/>
    <mergeCell ref="H7:J7"/>
    <mergeCell ref="E47:E50"/>
    <mergeCell ref="F47:F50"/>
    <mergeCell ref="G47:G50"/>
    <mergeCell ref="B23:B24"/>
    <mergeCell ref="C23:C24"/>
    <mergeCell ref="D23:D24"/>
    <mergeCell ref="E23:E24"/>
    <mergeCell ref="F23:F24"/>
    <mergeCell ref="G23:G24"/>
    <mergeCell ref="B25:B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1" manualBreakCount="1">
    <brk id="35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B49">
      <selection activeCell="M57" sqref="M57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9.8515625" style="1" customWidth="1"/>
    <col min="6" max="6" width="15.42187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16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138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8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18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10" t="s">
        <v>95</v>
      </c>
      <c r="F16" s="110"/>
      <c r="G16" s="11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63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00.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4.75" customHeight="1">
      <c r="B23" s="203" t="s">
        <v>160</v>
      </c>
      <c r="C23" s="240" t="s">
        <v>14</v>
      </c>
      <c r="D23" s="237" t="s">
        <v>203</v>
      </c>
      <c r="E23" s="193"/>
      <c r="F23" s="193" t="s">
        <v>97</v>
      </c>
      <c r="G23" s="42"/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9.75" customHeight="1">
      <c r="B24" s="235"/>
      <c r="C24" s="241"/>
      <c r="D24" s="238"/>
      <c r="E24" s="224"/>
      <c r="F24" s="224"/>
      <c r="G24" s="46"/>
      <c r="H24" s="43" t="s">
        <v>148</v>
      </c>
      <c r="I24" s="44" t="s">
        <v>17</v>
      </c>
      <c r="J24" s="36"/>
      <c r="K24" s="47">
        <v>0</v>
      </c>
      <c r="L24" s="47"/>
      <c r="M24" s="47">
        <v>0</v>
      </c>
      <c r="N24" s="47">
        <f>K24*0.1</f>
        <v>0</v>
      </c>
      <c r="O24" s="35">
        <v>0</v>
      </c>
      <c r="P24" s="35"/>
      <c r="Q24" s="34"/>
    </row>
    <row r="25" spans="2:17" ht="51.75" customHeight="1">
      <c r="B25" s="235"/>
      <c r="C25" s="241"/>
      <c r="D25" s="238"/>
      <c r="E25" s="224"/>
      <c r="F25" s="224"/>
      <c r="G25" s="46"/>
      <c r="H25" s="43" t="s">
        <v>149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46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04"/>
      <c r="C27" s="242"/>
      <c r="D27" s="239"/>
      <c r="E27" s="194"/>
      <c r="F27" s="194"/>
      <c r="G27" s="49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66.7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04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101" t="s">
        <v>14</v>
      </c>
      <c r="D34" s="61" t="s">
        <v>157</v>
      </c>
      <c r="E34" s="62"/>
      <c r="F34" s="63" t="s">
        <v>97</v>
      </c>
      <c r="G34" s="62" t="s">
        <v>152</v>
      </c>
      <c r="H34" s="64" t="s">
        <v>27</v>
      </c>
      <c r="I34" s="65" t="s">
        <v>159</v>
      </c>
      <c r="J34" s="36">
        <v>792</v>
      </c>
      <c r="K34" s="57">
        <v>19</v>
      </c>
      <c r="L34" s="57"/>
      <c r="M34" s="57">
        <v>16</v>
      </c>
      <c r="N34" s="67">
        <f>K34*0.2</f>
        <v>3.8000000000000003</v>
      </c>
      <c r="O34" s="57">
        <v>0</v>
      </c>
      <c r="P34" s="57"/>
      <c r="Q34" s="57"/>
    </row>
    <row r="35" spans="1:17" ht="15.75">
      <c r="A35" s="2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4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64.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01.25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5" t="s">
        <v>154</v>
      </c>
      <c r="D46" s="191" t="s">
        <v>194</v>
      </c>
      <c r="E46" s="208"/>
      <c r="F46" s="193" t="s">
        <v>97</v>
      </c>
      <c r="G46" s="193" t="s">
        <v>152</v>
      </c>
      <c r="H46" s="121" t="s">
        <v>100</v>
      </c>
      <c r="I46" s="128" t="s">
        <v>17</v>
      </c>
      <c r="J46" s="37"/>
      <c r="K46" s="129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37"/>
      <c r="M46" s="109">
        <f>K46</f>
        <v>100</v>
      </c>
      <c r="N46" s="109">
        <f>K46*0.1</f>
        <v>10</v>
      </c>
      <c r="O46" s="109">
        <v>0</v>
      </c>
      <c r="P46" s="37"/>
      <c r="Q46" s="72"/>
    </row>
    <row r="47" spans="2:17" ht="63" customHeight="1">
      <c r="B47" s="235"/>
      <c r="C47" s="250"/>
      <c r="D47" s="249"/>
      <c r="E47" s="209"/>
      <c r="F47" s="224"/>
      <c r="G47" s="224"/>
      <c r="H47" s="50" t="s">
        <v>201</v>
      </c>
      <c r="I47" s="51" t="s">
        <v>24</v>
      </c>
      <c r="J47" s="36"/>
      <c r="K47" s="36"/>
      <c r="L47" s="36"/>
      <c r="M47" s="36"/>
      <c r="N47" s="36"/>
      <c r="O47" s="36"/>
      <c r="P47" s="36"/>
      <c r="Q47" s="72"/>
    </row>
    <row r="48" spans="2:17" ht="16.5" customHeight="1">
      <c r="B48" s="235"/>
      <c r="C48" s="250"/>
      <c r="D48" s="249"/>
      <c r="E48" s="209"/>
      <c r="F48" s="224"/>
      <c r="G48" s="224"/>
      <c r="H48" s="43" t="s">
        <v>29</v>
      </c>
      <c r="I48" s="44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2:17" ht="27.75" customHeight="1">
      <c r="B49" s="204"/>
      <c r="C49" s="226"/>
      <c r="D49" s="192"/>
      <c r="E49" s="223"/>
      <c r="F49" s="194"/>
      <c r="G49" s="194"/>
      <c r="H49" s="43" t="s">
        <v>31</v>
      </c>
      <c r="I49" s="98" t="s">
        <v>24</v>
      </c>
      <c r="J49" s="36"/>
      <c r="K49" s="35">
        <v>0</v>
      </c>
      <c r="L49" s="35"/>
      <c r="M49" s="35">
        <f>K49</f>
        <v>0</v>
      </c>
      <c r="N49" s="47">
        <f>K49*0.1</f>
        <v>0</v>
      </c>
      <c r="O49" s="35">
        <v>0</v>
      </c>
      <c r="P49" s="35"/>
      <c r="Q49" s="72"/>
    </row>
    <row r="50" spans="2:17" ht="15" customHeight="1">
      <c r="B50" s="16"/>
      <c r="C50" s="8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5.75">
      <c r="B51" s="7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3"/>
    </row>
    <row r="52" spans="2:17" ht="66.75" customHeight="1">
      <c r="B52" s="180" t="s">
        <v>72</v>
      </c>
      <c r="C52" s="177" t="s">
        <v>11</v>
      </c>
      <c r="D52" s="178"/>
      <c r="E52" s="195"/>
      <c r="F52" s="214" t="s">
        <v>73</v>
      </c>
      <c r="G52" s="215"/>
      <c r="H52" s="177" t="s">
        <v>26</v>
      </c>
      <c r="I52" s="178"/>
      <c r="J52" s="178"/>
      <c r="K52" s="178"/>
      <c r="L52" s="178"/>
      <c r="M52" s="178"/>
      <c r="N52" s="178"/>
      <c r="O52" s="178"/>
      <c r="P52" s="195"/>
      <c r="Q52" s="180" t="s">
        <v>85</v>
      </c>
    </row>
    <row r="53" spans="2:17" ht="24" customHeight="1">
      <c r="B53" s="184"/>
      <c r="C53" s="185" t="s">
        <v>145</v>
      </c>
      <c r="D53" s="185" t="s">
        <v>169</v>
      </c>
      <c r="E53" s="185" t="s">
        <v>13</v>
      </c>
      <c r="F53" s="185" t="s">
        <v>147</v>
      </c>
      <c r="G53" s="185" t="s">
        <v>153</v>
      </c>
      <c r="H53" s="180" t="s">
        <v>74</v>
      </c>
      <c r="I53" s="177" t="s">
        <v>86</v>
      </c>
      <c r="J53" s="195"/>
      <c r="K53" s="177" t="s">
        <v>76</v>
      </c>
      <c r="L53" s="178"/>
      <c r="M53" s="195"/>
      <c r="N53" s="180" t="s">
        <v>77</v>
      </c>
      <c r="O53" s="182" t="s">
        <v>89</v>
      </c>
      <c r="P53" s="227" t="s">
        <v>79</v>
      </c>
      <c r="Q53" s="184"/>
    </row>
    <row r="54" spans="2:17" ht="110.25">
      <c r="B54" s="181"/>
      <c r="C54" s="186"/>
      <c r="D54" s="186"/>
      <c r="E54" s="186"/>
      <c r="F54" s="186"/>
      <c r="G54" s="186"/>
      <c r="H54" s="181"/>
      <c r="I54" s="36" t="s">
        <v>80</v>
      </c>
      <c r="J54" s="36" t="s">
        <v>90</v>
      </c>
      <c r="K54" s="37" t="s">
        <v>82</v>
      </c>
      <c r="L54" s="37" t="s">
        <v>83</v>
      </c>
      <c r="M54" s="37" t="s">
        <v>84</v>
      </c>
      <c r="N54" s="181"/>
      <c r="O54" s="183"/>
      <c r="P54" s="228"/>
      <c r="Q54" s="181"/>
    </row>
    <row r="55" spans="2:17" ht="15.75">
      <c r="B55" s="35">
        <v>1</v>
      </c>
      <c r="C55" s="48">
        <v>2</v>
      </c>
      <c r="D55" s="48">
        <v>3</v>
      </c>
      <c r="E55" s="45">
        <v>4</v>
      </c>
      <c r="F55" s="45">
        <v>5</v>
      </c>
      <c r="G55" s="45">
        <v>6</v>
      </c>
      <c r="H55" s="35">
        <v>7</v>
      </c>
      <c r="I55" s="57">
        <v>8</v>
      </c>
      <c r="J55" s="57">
        <v>9</v>
      </c>
      <c r="K55" s="57">
        <v>10</v>
      </c>
      <c r="L55" s="57">
        <v>11</v>
      </c>
      <c r="M55" s="57">
        <v>12</v>
      </c>
      <c r="N55" s="35">
        <v>13</v>
      </c>
      <c r="O55" s="35">
        <v>14</v>
      </c>
      <c r="P55" s="35">
        <v>15</v>
      </c>
      <c r="Q55" s="35">
        <v>16</v>
      </c>
    </row>
    <row r="56" spans="2:17" ht="59.25" customHeight="1">
      <c r="B56" s="59" t="s">
        <v>59</v>
      </c>
      <c r="C56" s="108" t="s">
        <v>154</v>
      </c>
      <c r="D56" s="61" t="s">
        <v>193</v>
      </c>
      <c r="E56" s="63"/>
      <c r="F56" s="63" t="s">
        <v>97</v>
      </c>
      <c r="G56" s="62" t="s">
        <v>152</v>
      </c>
      <c r="H56" s="76" t="s">
        <v>158</v>
      </c>
      <c r="I56" s="65" t="s">
        <v>159</v>
      </c>
      <c r="J56" s="36">
        <v>792</v>
      </c>
      <c r="K56" s="57">
        <v>19</v>
      </c>
      <c r="L56" s="57"/>
      <c r="M56" s="57">
        <v>16</v>
      </c>
      <c r="N56" s="67">
        <f>K56*0.2</f>
        <v>3.8000000000000003</v>
      </c>
      <c r="O56" s="57">
        <v>0</v>
      </c>
      <c r="P56" s="57"/>
      <c r="Q56" s="88">
        <v>75</v>
      </c>
    </row>
    <row r="57" spans="2:17" ht="15.75">
      <c r="B57" s="89"/>
      <c r="C57" s="90"/>
      <c r="D57" s="90"/>
      <c r="E57" s="91"/>
      <c r="F57" s="91"/>
      <c r="G57" s="91"/>
      <c r="H57" s="92"/>
      <c r="I57" s="93"/>
      <c r="J57" s="33"/>
      <c r="K57" s="94"/>
      <c r="L57" s="94"/>
      <c r="M57" s="94"/>
      <c r="N57" s="94"/>
      <c r="O57" s="94"/>
      <c r="P57" s="94"/>
      <c r="Q57" s="34"/>
    </row>
    <row r="58" spans="2:17" ht="15.75">
      <c r="B58" s="229" t="s">
        <v>91</v>
      </c>
      <c r="C58" s="229"/>
      <c r="D58" s="230" t="str">
        <f>G6</f>
        <v>МБДОУ д/с "Ручеёк"</v>
      </c>
      <c r="E58" s="230"/>
      <c r="F58" s="230"/>
      <c r="G58" s="230"/>
      <c r="H58" s="230"/>
      <c r="I58" s="230"/>
      <c r="J58" s="230"/>
      <c r="K58" s="13"/>
      <c r="L58" s="13" t="s">
        <v>92</v>
      </c>
      <c r="M58" s="13"/>
      <c r="N58" s="231" t="s">
        <v>42</v>
      </c>
      <c r="O58" s="231"/>
      <c r="P58" s="13"/>
      <c r="Q58" s="13"/>
    </row>
    <row r="59" spans="2:17" ht="33.75" customHeight="1">
      <c r="B59" s="96" t="str">
        <f>D4</f>
        <v>" 30 "  ДЕКАБРЯ    2021г</v>
      </c>
      <c r="C59" s="95"/>
      <c r="D59" s="95"/>
      <c r="E59" s="115" t="s">
        <v>93</v>
      </c>
      <c r="F59" s="97"/>
      <c r="G59" s="97"/>
      <c r="H59" s="232"/>
      <c r="I59" s="232"/>
      <c r="J59" s="95"/>
      <c r="K59" s="13"/>
      <c r="L59" s="115" t="s">
        <v>32</v>
      </c>
      <c r="M59" s="13"/>
      <c r="N59" s="258" t="s">
        <v>94</v>
      </c>
      <c r="O59" s="258"/>
      <c r="P59" s="13"/>
      <c r="Q59" s="13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6">
    <mergeCell ref="H59:I59"/>
    <mergeCell ref="N59:O59"/>
    <mergeCell ref="G53:G54"/>
    <mergeCell ref="H53:H54"/>
    <mergeCell ref="I53:J53"/>
    <mergeCell ref="O53:O54"/>
    <mergeCell ref="P53:P54"/>
    <mergeCell ref="B46:B49"/>
    <mergeCell ref="C46:C49"/>
    <mergeCell ref="D46:D49"/>
    <mergeCell ref="G46:G49"/>
    <mergeCell ref="B58:C58"/>
    <mergeCell ref="D58:J58"/>
    <mergeCell ref="N58:O58"/>
    <mergeCell ref="B52:B54"/>
    <mergeCell ref="Q52:Q54"/>
    <mergeCell ref="C53:C54"/>
    <mergeCell ref="D53:D54"/>
    <mergeCell ref="E53:E54"/>
    <mergeCell ref="F53:F54"/>
    <mergeCell ref="K53:M53"/>
    <mergeCell ref="N53:N54"/>
    <mergeCell ref="C52:E52"/>
    <mergeCell ref="F52:G52"/>
    <mergeCell ref="H52:P52"/>
    <mergeCell ref="G43:G44"/>
    <mergeCell ref="P43:P44"/>
    <mergeCell ref="Q43:Q44"/>
    <mergeCell ref="E46:E49"/>
    <mergeCell ref="H43:H44"/>
    <mergeCell ref="I43:J43"/>
    <mergeCell ref="K43:M43"/>
    <mergeCell ref="N43:N44"/>
    <mergeCell ref="O43:O44"/>
    <mergeCell ref="F46:F49"/>
    <mergeCell ref="E39:H39"/>
    <mergeCell ref="C42:E42"/>
    <mergeCell ref="F42:G42"/>
    <mergeCell ref="H42:P42"/>
    <mergeCell ref="B40:Q40"/>
    <mergeCell ref="B42:B44"/>
    <mergeCell ref="C43:C44"/>
    <mergeCell ref="D43:D44"/>
    <mergeCell ref="E43:E44"/>
    <mergeCell ref="F43:F44"/>
    <mergeCell ref="K31:M31"/>
    <mergeCell ref="N31:N32"/>
    <mergeCell ref="O31:O32"/>
    <mergeCell ref="P31:P32"/>
    <mergeCell ref="D35:F35"/>
    <mergeCell ref="L37:N38"/>
    <mergeCell ref="O37:O38"/>
    <mergeCell ref="P37:P38"/>
    <mergeCell ref="B30:B32"/>
    <mergeCell ref="C30:E30"/>
    <mergeCell ref="Q30:Q32"/>
    <mergeCell ref="C31:C32"/>
    <mergeCell ref="D31:D32"/>
    <mergeCell ref="E31:E32"/>
    <mergeCell ref="F31:F32"/>
    <mergeCell ref="G31:G32"/>
    <mergeCell ref="H31:H32"/>
    <mergeCell ref="I31:J31"/>
    <mergeCell ref="F30:G30"/>
    <mergeCell ref="H30:P30"/>
    <mergeCell ref="O20:O21"/>
    <mergeCell ref="P20:P21"/>
    <mergeCell ref="H20:H21"/>
    <mergeCell ref="I20:J20"/>
    <mergeCell ref="K20:M20"/>
    <mergeCell ref="G8:K8"/>
    <mergeCell ref="H19:P19"/>
    <mergeCell ref="G20:G21"/>
    <mergeCell ref="E20:E21"/>
    <mergeCell ref="B17:Q17"/>
    <mergeCell ref="B19:B21"/>
    <mergeCell ref="C19:E19"/>
    <mergeCell ref="F20:F21"/>
    <mergeCell ref="C20:C21"/>
    <mergeCell ref="D20:D21"/>
    <mergeCell ref="B23:B27"/>
    <mergeCell ref="C23:C27"/>
    <mergeCell ref="D23:D27"/>
    <mergeCell ref="F23:F27"/>
    <mergeCell ref="E23:E27"/>
    <mergeCell ref="N20:N21"/>
    <mergeCell ref="Q20:Q21"/>
    <mergeCell ref="C2:H2"/>
    <mergeCell ref="B6:E6"/>
    <mergeCell ref="G6:K6"/>
    <mergeCell ref="B7:G7"/>
    <mergeCell ref="H7:J7"/>
    <mergeCell ref="O14:O15"/>
    <mergeCell ref="F19:G19"/>
    <mergeCell ref="B8:D8"/>
    <mergeCell ref="L14:N1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1" manualBreakCount="1">
    <brk id="34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1">
      <selection activeCell="O7" sqref="O7:O9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2.00390625" style="1" customWidth="1"/>
    <col min="4" max="4" width="9.57421875" style="1" customWidth="1"/>
    <col min="5" max="5" width="12.421875" style="1" customWidth="1"/>
    <col min="6" max="6" width="13.14062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15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Ручеек!O5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137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8" t="str">
        <f>Ручеек!D9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10" t="s">
        <v>95</v>
      </c>
      <c r="F16" s="110"/>
      <c r="G16" s="11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4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13.2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30" customHeight="1">
      <c r="B23" s="203" t="s">
        <v>160</v>
      </c>
      <c r="C23" s="240" t="s">
        <v>14</v>
      </c>
      <c r="D23" s="237" t="s">
        <v>181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44.25" customHeight="1">
      <c r="B24" s="235"/>
      <c r="C24" s="241"/>
      <c r="D24" s="238"/>
      <c r="E24" s="224"/>
      <c r="F24" s="224"/>
      <c r="G24" s="224"/>
      <c r="H24" s="43" t="s">
        <v>198</v>
      </c>
      <c r="I24" s="44" t="s">
        <v>17</v>
      </c>
      <c r="J24" s="36"/>
      <c r="K24" s="47">
        <v>30</v>
      </c>
      <c r="L24" s="47"/>
      <c r="M24" s="47">
        <f>K24</f>
        <v>30</v>
      </c>
      <c r="N24" s="47">
        <f>K24*0.1</f>
        <v>3</v>
      </c>
      <c r="O24" s="35">
        <v>0</v>
      </c>
      <c r="P24" s="35"/>
      <c r="Q24" s="34"/>
    </row>
    <row r="25" spans="2:17" ht="51" customHeight="1">
      <c r="B25" s="235"/>
      <c r="C25" s="241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78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2.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101" t="s">
        <v>14</v>
      </c>
      <c r="D34" s="61" t="s">
        <v>197</v>
      </c>
      <c r="E34" s="62"/>
      <c r="F34" s="63" t="s">
        <v>97</v>
      </c>
      <c r="G34" s="62" t="s">
        <v>152</v>
      </c>
      <c r="H34" s="64" t="s">
        <v>27</v>
      </c>
      <c r="I34" s="65" t="s">
        <v>159</v>
      </c>
      <c r="J34" s="36"/>
      <c r="K34" s="57">
        <v>30</v>
      </c>
      <c r="L34" s="57"/>
      <c r="M34" s="57">
        <v>25</v>
      </c>
      <c r="N34" s="67">
        <f>K34*0.2</f>
        <v>6</v>
      </c>
      <c r="O34" s="57">
        <v>0</v>
      </c>
      <c r="P34" s="57"/>
      <c r="Q34" s="57"/>
    </row>
    <row r="35" spans="1:17" ht="15.75">
      <c r="A35" s="2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4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84.7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4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1" t="s">
        <v>154</v>
      </c>
      <c r="D46" s="237" t="s">
        <v>186</v>
      </c>
      <c r="E46" s="208"/>
      <c r="F46" s="193" t="s">
        <v>97</v>
      </c>
      <c r="G46" s="193" t="s">
        <v>152</v>
      </c>
      <c r="H46" s="221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0.75" customHeight="1">
      <c r="B47" s="235"/>
      <c r="C47" s="257"/>
      <c r="D47" s="238"/>
      <c r="E47" s="209"/>
      <c r="F47" s="224"/>
      <c r="G47" s="224"/>
      <c r="H47" s="222"/>
      <c r="I47" s="256"/>
      <c r="J47" s="181"/>
      <c r="K47" s="181"/>
      <c r="L47" s="181"/>
      <c r="M47" s="181"/>
      <c r="N47" s="181"/>
      <c r="O47" s="181"/>
      <c r="P47" s="181"/>
      <c r="Q47" s="72"/>
    </row>
    <row r="48" spans="2:17" ht="19.5" customHeight="1">
      <c r="B48" s="235"/>
      <c r="C48" s="257"/>
      <c r="D48" s="238"/>
      <c r="E48" s="209"/>
      <c r="F48" s="224"/>
      <c r="G48" s="224"/>
      <c r="H48" s="43" t="s">
        <v>29</v>
      </c>
      <c r="I48" s="44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2:17" ht="63.75" customHeight="1">
      <c r="B49" s="235"/>
      <c r="C49" s="257"/>
      <c r="D49" s="238"/>
      <c r="E49" s="209"/>
      <c r="F49" s="224"/>
      <c r="G49" s="224"/>
      <c r="H49" s="50" t="s">
        <v>201</v>
      </c>
      <c r="I49" s="98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2:17" ht="30" customHeight="1">
      <c r="B50" s="204"/>
      <c r="C50" s="222"/>
      <c r="D50" s="239"/>
      <c r="E50" s="223"/>
      <c r="F50" s="194"/>
      <c r="G50" s="194"/>
      <c r="H50" s="43" t="s">
        <v>31</v>
      </c>
      <c r="I50" s="98" t="s">
        <v>24</v>
      </c>
      <c r="J50" s="36"/>
      <c r="K50" s="35">
        <v>0</v>
      </c>
      <c r="L50" s="35"/>
      <c r="M50" s="35">
        <f>K50</f>
        <v>0</v>
      </c>
      <c r="N50" s="47">
        <f>K50*0.1</f>
        <v>0</v>
      </c>
      <c r="O50" s="35">
        <v>0</v>
      </c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81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24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59.25" customHeight="1">
      <c r="B57" s="59" t="s">
        <v>59</v>
      </c>
      <c r="C57" s="108" t="s">
        <v>154</v>
      </c>
      <c r="D57" s="61" t="s">
        <v>186</v>
      </c>
      <c r="E57" s="63"/>
      <c r="F57" s="63" t="s">
        <v>97</v>
      </c>
      <c r="G57" s="62" t="s">
        <v>166</v>
      </c>
      <c r="H57" s="76" t="s">
        <v>158</v>
      </c>
      <c r="I57" s="65" t="s">
        <v>159</v>
      </c>
      <c r="J57" s="36">
        <v>792</v>
      </c>
      <c r="K57" s="57">
        <v>30</v>
      </c>
      <c r="L57" s="57"/>
      <c r="M57" s="57">
        <v>25</v>
      </c>
      <c r="N57" s="67">
        <f>K57*0.2</f>
        <v>6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tr">
        <f>G6</f>
        <v>МБДОУ д/с "Красная шапочка"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41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115" t="s">
        <v>93</v>
      </c>
      <c r="F60" s="97"/>
      <c r="G60" s="97"/>
      <c r="H60" s="232"/>
      <c r="I60" s="232"/>
      <c r="J60" s="95"/>
      <c r="K60" s="13"/>
      <c r="L60" s="115" t="s">
        <v>32</v>
      </c>
      <c r="M60" s="13"/>
      <c r="N60" s="258" t="s">
        <v>94</v>
      </c>
      <c r="O60" s="258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23:B27"/>
    <mergeCell ref="C23:C27"/>
    <mergeCell ref="D23:D27"/>
    <mergeCell ref="E23:E27"/>
    <mergeCell ref="F23:F27"/>
    <mergeCell ref="G23:G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O54:O55"/>
    <mergeCell ref="B53:B55"/>
    <mergeCell ref="C53:E53"/>
    <mergeCell ref="F53:G53"/>
    <mergeCell ref="H53:P53"/>
    <mergeCell ref="P54:P55"/>
    <mergeCell ref="B46:B50"/>
    <mergeCell ref="C46:C50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F42:G42"/>
    <mergeCell ref="H42:P42"/>
    <mergeCell ref="C43:C44"/>
    <mergeCell ref="D43:D44"/>
    <mergeCell ref="E43:E44"/>
    <mergeCell ref="F43:F44"/>
    <mergeCell ref="G43:G44"/>
    <mergeCell ref="P43:P44"/>
    <mergeCell ref="D35:F35"/>
    <mergeCell ref="L37:N38"/>
    <mergeCell ref="O37:O38"/>
    <mergeCell ref="P37:P38"/>
    <mergeCell ref="E39:H39"/>
    <mergeCell ref="I43:J43"/>
    <mergeCell ref="K43:M43"/>
    <mergeCell ref="N43:N44"/>
    <mergeCell ref="O43:O44"/>
    <mergeCell ref="C42:E42"/>
    <mergeCell ref="F46:F50"/>
    <mergeCell ref="G46:G50"/>
    <mergeCell ref="B40:Q40"/>
    <mergeCell ref="B42:B44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0.8515625" style="1" customWidth="1"/>
    <col min="4" max="4" width="9.57421875" style="1" customWidth="1"/>
    <col min="5" max="5" width="12.421875" style="1" customWidth="1"/>
    <col min="6" max="6" width="14.8515625" style="1" customWidth="1"/>
    <col min="7" max="7" width="13.0039062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14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'Красная шапочка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'Красная шапочка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'Красная шапочка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136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8" t="str">
        <f>Ручеек!D9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16" t="s">
        <v>95</v>
      </c>
      <c r="F16" s="116"/>
      <c r="G16" s="116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66.7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6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" customHeight="1">
      <c r="B23" s="203" t="s">
        <v>160</v>
      </c>
      <c r="C23" s="240" t="s">
        <v>14</v>
      </c>
      <c r="D23" s="237" t="s">
        <v>195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9" customHeight="1">
      <c r="B24" s="235"/>
      <c r="C24" s="241"/>
      <c r="D24" s="238"/>
      <c r="E24" s="224"/>
      <c r="F24" s="224"/>
      <c r="G24" s="224"/>
      <c r="H24" s="43" t="s">
        <v>198</v>
      </c>
      <c r="I24" s="44" t="s">
        <v>17</v>
      </c>
      <c r="J24" s="36"/>
      <c r="K24" s="35"/>
      <c r="L24" s="35"/>
      <c r="M24" s="35"/>
      <c r="N24" s="35"/>
      <c r="O24" s="35"/>
      <c r="P24" s="35"/>
      <c r="Q24" s="34"/>
    </row>
    <row r="25" spans="2:17" ht="51.75" customHeight="1">
      <c r="B25" s="235"/>
      <c r="C25" s="241"/>
      <c r="D25" s="238"/>
      <c r="E25" s="224"/>
      <c r="F25" s="224"/>
      <c r="G25" s="224"/>
      <c r="H25" s="43" t="s">
        <v>165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65.2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04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60" customHeight="1">
      <c r="B34" s="59" t="s">
        <v>56</v>
      </c>
      <c r="C34" s="101" t="s">
        <v>14</v>
      </c>
      <c r="D34" s="61" t="s">
        <v>186</v>
      </c>
      <c r="E34" s="62"/>
      <c r="F34" s="63" t="s">
        <v>97</v>
      </c>
      <c r="G34" s="62" t="s">
        <v>166</v>
      </c>
      <c r="H34" s="64" t="s">
        <v>27</v>
      </c>
      <c r="I34" s="65" t="s">
        <v>159</v>
      </c>
      <c r="J34" s="36">
        <v>792</v>
      </c>
      <c r="K34" s="57">
        <v>6</v>
      </c>
      <c r="L34" s="57"/>
      <c r="M34" s="57">
        <v>7</v>
      </c>
      <c r="N34" s="67">
        <f>K34*0.2</f>
        <v>1.2000000000000002</v>
      </c>
      <c r="O34" s="57">
        <v>0</v>
      </c>
      <c r="P34" s="57"/>
      <c r="Q34" s="57"/>
    </row>
    <row r="35" spans="1:17" ht="15.75">
      <c r="A35" s="2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4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68.2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0.25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191" t="s">
        <v>154</v>
      </c>
      <c r="D46" s="191" t="s">
        <v>197</v>
      </c>
      <c r="E46" s="208"/>
      <c r="F46" s="193" t="s">
        <v>97</v>
      </c>
      <c r="G46" s="193" t="s">
        <v>166</v>
      </c>
      <c r="H46" s="221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2.25" customHeight="1">
      <c r="B47" s="235"/>
      <c r="C47" s="249"/>
      <c r="D47" s="249"/>
      <c r="E47" s="209"/>
      <c r="F47" s="224"/>
      <c r="G47" s="224"/>
      <c r="H47" s="222"/>
      <c r="I47" s="256"/>
      <c r="J47" s="181"/>
      <c r="K47" s="181"/>
      <c r="L47" s="181"/>
      <c r="M47" s="181"/>
      <c r="N47" s="181"/>
      <c r="O47" s="181"/>
      <c r="P47" s="181"/>
      <c r="Q47" s="72"/>
    </row>
    <row r="48" spans="2:17" ht="65.25" customHeight="1">
      <c r="B48" s="235"/>
      <c r="C48" s="249"/>
      <c r="D48" s="249"/>
      <c r="E48" s="209"/>
      <c r="F48" s="224"/>
      <c r="G48" s="224"/>
      <c r="H48" s="50" t="s">
        <v>201</v>
      </c>
      <c r="I48" s="51" t="s">
        <v>24</v>
      </c>
      <c r="J48" s="35"/>
      <c r="K48" s="35"/>
      <c r="L48" s="35"/>
      <c r="M48" s="35"/>
      <c r="N48" s="35"/>
      <c r="O48" s="35"/>
      <c r="P48" s="35"/>
      <c r="Q48" s="72"/>
    </row>
    <row r="49" spans="2:17" ht="18.75" customHeight="1">
      <c r="B49" s="235"/>
      <c r="C49" s="249"/>
      <c r="D49" s="249"/>
      <c r="E49" s="209"/>
      <c r="F49" s="224"/>
      <c r="G49" s="224"/>
      <c r="H49" s="43" t="s">
        <v>29</v>
      </c>
      <c r="I49" s="44" t="s">
        <v>17</v>
      </c>
      <c r="J49" s="36"/>
      <c r="K49" s="47">
        <v>100</v>
      </c>
      <c r="L49" s="47"/>
      <c r="M49" s="47">
        <f>K49</f>
        <v>100</v>
      </c>
      <c r="N49" s="47">
        <f>K49*0.1</f>
        <v>10</v>
      </c>
      <c r="O49" s="35">
        <v>0</v>
      </c>
      <c r="P49" s="35"/>
      <c r="Q49" s="72"/>
    </row>
    <row r="50" spans="2:17" ht="26.25" customHeight="1">
      <c r="B50" s="204"/>
      <c r="C50" s="192"/>
      <c r="D50" s="192"/>
      <c r="E50" s="223"/>
      <c r="F50" s="194"/>
      <c r="G50" s="194"/>
      <c r="H50" s="43" t="s">
        <v>31</v>
      </c>
      <c r="I50" s="98" t="s">
        <v>24</v>
      </c>
      <c r="J50" s="36"/>
      <c r="K50" s="35">
        <v>0</v>
      </c>
      <c r="L50" s="35"/>
      <c r="M50" s="35">
        <f>K50</f>
        <v>0</v>
      </c>
      <c r="N50" s="47">
        <f>K50*0.1</f>
        <v>0</v>
      </c>
      <c r="O50" s="35">
        <v>0</v>
      </c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63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24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59.25" customHeight="1">
      <c r="B57" s="59" t="s">
        <v>59</v>
      </c>
      <c r="C57" s="108" t="s">
        <v>154</v>
      </c>
      <c r="D57" s="61" t="s">
        <v>189</v>
      </c>
      <c r="E57" s="63"/>
      <c r="F57" s="63" t="s">
        <v>97</v>
      </c>
      <c r="G57" s="62" t="s">
        <v>152</v>
      </c>
      <c r="H57" s="76" t="s">
        <v>158</v>
      </c>
      <c r="I57" s="65" t="s">
        <v>159</v>
      </c>
      <c r="J57" s="36"/>
      <c r="K57" s="57">
        <v>6</v>
      </c>
      <c r="L57" s="57"/>
      <c r="M57" s="57">
        <v>7</v>
      </c>
      <c r="N57" s="67">
        <f>K57*0.2</f>
        <v>1.2000000000000002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tr">
        <f>G6</f>
        <v>МБДОУ д/с "Кораблик"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40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115" t="s">
        <v>93</v>
      </c>
      <c r="F60" s="97"/>
      <c r="G60" s="97"/>
      <c r="H60" s="232"/>
      <c r="I60" s="232"/>
      <c r="J60" s="95"/>
      <c r="K60" s="13"/>
      <c r="L60" s="115" t="s">
        <v>32</v>
      </c>
      <c r="M60" s="13"/>
      <c r="N60" s="258" t="s">
        <v>94</v>
      </c>
      <c r="O60" s="258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23:B27"/>
    <mergeCell ref="C23:C27"/>
    <mergeCell ref="D23:D27"/>
    <mergeCell ref="E23:E27"/>
    <mergeCell ref="F23:F27"/>
    <mergeCell ref="G23:G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O54:O55"/>
    <mergeCell ref="B53:B55"/>
    <mergeCell ref="C53:E53"/>
    <mergeCell ref="F53:G53"/>
    <mergeCell ref="H53:P53"/>
    <mergeCell ref="P54:P55"/>
    <mergeCell ref="B46:B50"/>
    <mergeCell ref="C46:C50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F42:G42"/>
    <mergeCell ref="H42:P42"/>
    <mergeCell ref="C43:C44"/>
    <mergeCell ref="D43:D44"/>
    <mergeCell ref="E43:E44"/>
    <mergeCell ref="F43:F44"/>
    <mergeCell ref="G43:G44"/>
    <mergeCell ref="P43:P44"/>
    <mergeCell ref="D35:F35"/>
    <mergeCell ref="L37:N38"/>
    <mergeCell ref="O37:O38"/>
    <mergeCell ref="P37:P38"/>
    <mergeCell ref="E39:H39"/>
    <mergeCell ref="I43:J43"/>
    <mergeCell ref="K43:M43"/>
    <mergeCell ref="N43:N44"/>
    <mergeCell ref="O43:O44"/>
    <mergeCell ref="C42:E42"/>
    <mergeCell ref="F46:F50"/>
    <mergeCell ref="G46:G50"/>
    <mergeCell ref="B40:Q40"/>
    <mergeCell ref="B42:B44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1" manualBreakCount="1">
    <brk id="34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87"/>
  <sheetViews>
    <sheetView view="pageBreakPreview" zoomScale="80" zoomScaleSheetLayoutView="80" zoomScalePageLayoutView="0" workbookViewId="0" topLeftCell="A10">
      <selection activeCell="M65" sqref="M65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8.140625" style="1" customWidth="1"/>
    <col min="6" max="6" width="15.7109375" style="1" customWidth="1"/>
    <col min="7" max="7" width="10.71093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13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Кораблик!D3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Кораблик!D4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Кораблик!O5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131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Колобок!D9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3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30" t="s">
        <v>95</v>
      </c>
      <c r="F16" s="130"/>
      <c r="G16" s="13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5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6.7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4" customHeight="1">
      <c r="B23" s="203" t="s">
        <v>50</v>
      </c>
      <c r="C23" s="221" t="s">
        <v>14</v>
      </c>
      <c r="D23" s="237" t="s">
        <v>178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9" customHeight="1">
      <c r="B24" s="235"/>
      <c r="C24" s="257"/>
      <c r="D24" s="238"/>
      <c r="E24" s="224"/>
      <c r="F24" s="224"/>
      <c r="G24" s="224"/>
      <c r="H24" s="43" t="s">
        <v>200</v>
      </c>
      <c r="I24" s="44" t="s">
        <v>17</v>
      </c>
      <c r="J24" s="36"/>
      <c r="K24" s="35">
        <v>30</v>
      </c>
      <c r="L24" s="35"/>
      <c r="M24" s="35">
        <f>K24</f>
        <v>30</v>
      </c>
      <c r="N24" s="35">
        <f>K24*0.1</f>
        <v>3</v>
      </c>
      <c r="O24" s="35">
        <v>0</v>
      </c>
      <c r="P24" s="35"/>
      <c r="Q24" s="34"/>
    </row>
    <row r="25" spans="2:17" ht="54.75" customHeight="1">
      <c r="B25" s="235"/>
      <c r="C25" s="257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>
        <v>30</v>
      </c>
      <c r="L25" s="47"/>
      <c r="M25" s="47">
        <f>K25</f>
        <v>30</v>
      </c>
      <c r="N25" s="47">
        <f>K25*0.1</f>
        <v>3</v>
      </c>
      <c r="O25" s="35">
        <v>0</v>
      </c>
      <c r="P25" s="35"/>
      <c r="Q25" s="34"/>
    </row>
    <row r="26" spans="2:17" ht="77.25" customHeight="1">
      <c r="B26" s="235"/>
      <c r="C26" s="257"/>
      <c r="D26" s="238"/>
      <c r="E26" s="224"/>
      <c r="F26" s="224"/>
      <c r="G26" s="224"/>
      <c r="H26" s="50" t="s">
        <v>23</v>
      </c>
      <c r="I26" s="98" t="s">
        <v>24</v>
      </c>
      <c r="J26" s="36"/>
      <c r="K26" s="47"/>
      <c r="L26" s="47"/>
      <c r="M26" s="47"/>
      <c r="N26" s="47"/>
      <c r="O26" s="35"/>
      <c r="P26" s="35"/>
      <c r="Q26" s="34"/>
    </row>
    <row r="27" spans="2:17" ht="16.5" customHeight="1">
      <c r="B27" s="204"/>
      <c r="C27" s="222"/>
      <c r="D27" s="239"/>
      <c r="E27" s="194"/>
      <c r="F27" s="194"/>
      <c r="G27" s="194"/>
      <c r="H27" s="43" t="s">
        <v>22</v>
      </c>
      <c r="I27" s="44" t="s">
        <v>17</v>
      </c>
      <c r="J27" s="36"/>
      <c r="K27" s="47">
        <v>100</v>
      </c>
      <c r="L27" s="47"/>
      <c r="M27" s="47">
        <f>K27</f>
        <v>100</v>
      </c>
      <c r="N27" s="47">
        <f>K27*0.1</f>
        <v>10</v>
      </c>
      <c r="O27" s="35">
        <v>0</v>
      </c>
      <c r="P27" s="35"/>
      <c r="Q27" s="34"/>
    </row>
    <row r="28" spans="2:17" ht="30.75" customHeight="1">
      <c r="B28" s="203" t="s">
        <v>160</v>
      </c>
      <c r="C28" s="205" t="s">
        <v>14</v>
      </c>
      <c r="D28" s="191" t="s">
        <v>194</v>
      </c>
      <c r="E28" s="193"/>
      <c r="F28" s="193" t="s">
        <v>97</v>
      </c>
      <c r="G28" s="193" t="s">
        <v>152</v>
      </c>
      <c r="H28" s="43" t="s">
        <v>16</v>
      </c>
      <c r="I28" s="44" t="s">
        <v>17</v>
      </c>
      <c r="J28" s="36"/>
      <c r="K28" s="35">
        <v>100</v>
      </c>
      <c r="L28" s="35"/>
      <c r="M28" s="35">
        <f>K28</f>
        <v>100</v>
      </c>
      <c r="N28" s="35">
        <f>K28*0.1</f>
        <v>10</v>
      </c>
      <c r="O28" s="35">
        <v>0</v>
      </c>
      <c r="P28" s="35"/>
      <c r="Q28" s="34"/>
    </row>
    <row r="29" spans="2:17" ht="39" customHeight="1">
      <c r="B29" s="235"/>
      <c r="C29" s="248"/>
      <c r="D29" s="249"/>
      <c r="E29" s="224"/>
      <c r="F29" s="224"/>
      <c r="G29" s="224"/>
      <c r="H29" s="43" t="s">
        <v>200</v>
      </c>
      <c r="I29" s="44" t="s">
        <v>17</v>
      </c>
      <c r="J29" s="36"/>
      <c r="K29" s="35">
        <v>20</v>
      </c>
      <c r="L29" s="35"/>
      <c r="M29" s="35">
        <f>K29</f>
        <v>20</v>
      </c>
      <c r="N29" s="35">
        <f>K29*0.1</f>
        <v>2</v>
      </c>
      <c r="O29" s="35">
        <v>0</v>
      </c>
      <c r="P29" s="35"/>
      <c r="Q29" s="34"/>
    </row>
    <row r="30" spans="2:17" ht="50.25" customHeight="1">
      <c r="B30" s="235"/>
      <c r="C30" s="248"/>
      <c r="D30" s="249"/>
      <c r="E30" s="224"/>
      <c r="F30" s="224"/>
      <c r="G30" s="224"/>
      <c r="H30" s="43" t="s">
        <v>149</v>
      </c>
      <c r="I30" s="44" t="s">
        <v>17</v>
      </c>
      <c r="J30" s="36"/>
      <c r="K30" s="47">
        <v>50</v>
      </c>
      <c r="L30" s="47"/>
      <c r="M30" s="47">
        <f>K30</f>
        <v>50</v>
      </c>
      <c r="N30" s="47">
        <f>K30*0.1</f>
        <v>5</v>
      </c>
      <c r="O30" s="35">
        <v>0</v>
      </c>
      <c r="P30" s="35"/>
      <c r="Q30" s="34"/>
    </row>
    <row r="31" spans="2:17" ht="79.5" customHeight="1">
      <c r="B31" s="235"/>
      <c r="C31" s="248"/>
      <c r="D31" s="249"/>
      <c r="E31" s="224"/>
      <c r="F31" s="224"/>
      <c r="G31" s="224"/>
      <c r="H31" s="50" t="s">
        <v>23</v>
      </c>
      <c r="I31" s="98" t="s">
        <v>24</v>
      </c>
      <c r="J31" s="36"/>
      <c r="K31" s="47"/>
      <c r="L31" s="47"/>
      <c r="M31" s="47"/>
      <c r="N31" s="47"/>
      <c r="O31" s="35"/>
      <c r="P31" s="35"/>
      <c r="Q31" s="34"/>
    </row>
    <row r="32" spans="2:17" ht="19.5" customHeight="1">
      <c r="B32" s="204"/>
      <c r="C32" s="206"/>
      <c r="D32" s="192"/>
      <c r="E32" s="194"/>
      <c r="F32" s="194"/>
      <c r="G32" s="194"/>
      <c r="H32" s="43" t="s">
        <v>22</v>
      </c>
      <c r="I32" s="44" t="s">
        <v>17</v>
      </c>
      <c r="J32" s="36"/>
      <c r="K32" s="47">
        <v>100</v>
      </c>
      <c r="L32" s="47"/>
      <c r="M32" s="47">
        <f>K32</f>
        <v>100</v>
      </c>
      <c r="N32" s="47">
        <f>K32*0.1</f>
        <v>10</v>
      </c>
      <c r="O32" s="35">
        <v>0</v>
      </c>
      <c r="P32" s="35"/>
      <c r="Q32" s="16"/>
    </row>
    <row r="33" spans="2:17" ht="2.2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26.25" customHeight="1">
      <c r="B34" s="32" t="s">
        <v>25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13"/>
    </row>
    <row r="35" spans="2:17" ht="80.25" customHeight="1">
      <c r="B35" s="180" t="s">
        <v>72</v>
      </c>
      <c r="C35" s="177" t="s">
        <v>11</v>
      </c>
      <c r="D35" s="178"/>
      <c r="E35" s="195"/>
      <c r="F35" s="177" t="s">
        <v>73</v>
      </c>
      <c r="G35" s="195"/>
      <c r="H35" s="177" t="s">
        <v>26</v>
      </c>
      <c r="I35" s="178"/>
      <c r="J35" s="178"/>
      <c r="K35" s="178"/>
      <c r="L35" s="178"/>
      <c r="M35" s="178"/>
      <c r="N35" s="178"/>
      <c r="O35" s="178"/>
      <c r="P35" s="178"/>
      <c r="Q35" s="180" t="s">
        <v>85</v>
      </c>
    </row>
    <row r="36" spans="2:17" ht="28.5" customHeight="1">
      <c r="B36" s="184"/>
      <c r="C36" s="185" t="s">
        <v>145</v>
      </c>
      <c r="D36" s="185" t="s">
        <v>169</v>
      </c>
      <c r="E36" s="185" t="s">
        <v>13</v>
      </c>
      <c r="F36" s="185" t="s">
        <v>147</v>
      </c>
      <c r="G36" s="185" t="s">
        <v>153</v>
      </c>
      <c r="H36" s="180" t="s">
        <v>74</v>
      </c>
      <c r="I36" s="177" t="s">
        <v>86</v>
      </c>
      <c r="J36" s="195"/>
      <c r="K36" s="207" t="s">
        <v>76</v>
      </c>
      <c r="L36" s="207"/>
      <c r="M36" s="207"/>
      <c r="N36" s="207" t="s">
        <v>77</v>
      </c>
      <c r="O36" s="179" t="s">
        <v>78</v>
      </c>
      <c r="P36" s="177" t="s">
        <v>79</v>
      </c>
      <c r="Q36" s="184"/>
    </row>
    <row r="37" spans="2:17" ht="112.5" customHeight="1">
      <c r="B37" s="181"/>
      <c r="C37" s="186"/>
      <c r="D37" s="186"/>
      <c r="E37" s="186"/>
      <c r="F37" s="186"/>
      <c r="G37" s="186"/>
      <c r="H37" s="181"/>
      <c r="I37" s="36" t="s">
        <v>80</v>
      </c>
      <c r="J37" s="36" t="s">
        <v>81</v>
      </c>
      <c r="K37" s="36" t="s">
        <v>82</v>
      </c>
      <c r="L37" s="36" t="s">
        <v>83</v>
      </c>
      <c r="M37" s="36" t="s">
        <v>84</v>
      </c>
      <c r="N37" s="207"/>
      <c r="O37" s="179"/>
      <c r="P37" s="177"/>
      <c r="Q37" s="181"/>
    </row>
    <row r="38" spans="2:17" ht="18.75" customHeight="1">
      <c r="B38" s="58">
        <v>1</v>
      </c>
      <c r="C38" s="39">
        <v>2</v>
      </c>
      <c r="D38" s="39">
        <v>3</v>
      </c>
      <c r="E38" s="40">
        <v>4</v>
      </c>
      <c r="F38" s="40">
        <v>5</v>
      </c>
      <c r="G38" s="40">
        <v>6</v>
      </c>
      <c r="H38" s="38">
        <v>7</v>
      </c>
      <c r="I38" s="41">
        <v>8</v>
      </c>
      <c r="J38" s="41">
        <v>9</v>
      </c>
      <c r="K38" s="41">
        <v>10</v>
      </c>
      <c r="L38" s="41">
        <v>11</v>
      </c>
      <c r="M38" s="41">
        <v>12</v>
      </c>
      <c r="N38" s="38">
        <v>13</v>
      </c>
      <c r="O38" s="38">
        <v>14</v>
      </c>
      <c r="P38" s="38">
        <v>15</v>
      </c>
      <c r="Q38" s="38">
        <v>16</v>
      </c>
    </row>
    <row r="39" spans="2:17" ht="56.25" customHeight="1">
      <c r="B39" s="120" t="s">
        <v>50</v>
      </c>
      <c r="C39" s="60" t="s">
        <v>14</v>
      </c>
      <c r="D39" s="74" t="s">
        <v>178</v>
      </c>
      <c r="E39" s="42"/>
      <c r="F39" s="117" t="s">
        <v>97</v>
      </c>
      <c r="G39" s="62" t="s">
        <v>166</v>
      </c>
      <c r="H39" s="76" t="s">
        <v>27</v>
      </c>
      <c r="I39" s="65" t="s">
        <v>159</v>
      </c>
      <c r="J39" s="36">
        <v>792</v>
      </c>
      <c r="K39" s="57">
        <v>15</v>
      </c>
      <c r="L39" s="57"/>
      <c r="M39" s="57">
        <v>15</v>
      </c>
      <c r="N39" s="47">
        <f>K39*0.1</f>
        <v>1.5</v>
      </c>
      <c r="O39" s="35">
        <v>0</v>
      </c>
      <c r="P39" s="35"/>
      <c r="Q39" s="35"/>
    </row>
    <row r="40" spans="2:17" ht="54" customHeight="1">
      <c r="B40" s="59" t="s">
        <v>56</v>
      </c>
      <c r="C40" s="101" t="s">
        <v>14</v>
      </c>
      <c r="D40" s="61" t="s">
        <v>197</v>
      </c>
      <c r="E40" s="62"/>
      <c r="F40" s="63" t="s">
        <v>97</v>
      </c>
      <c r="G40" s="62" t="s">
        <v>166</v>
      </c>
      <c r="H40" s="64" t="s">
        <v>27</v>
      </c>
      <c r="I40" s="65" t="s">
        <v>159</v>
      </c>
      <c r="J40" s="36">
        <v>792</v>
      </c>
      <c r="K40" s="57">
        <v>85</v>
      </c>
      <c r="L40" s="57"/>
      <c r="M40" s="57">
        <v>77</v>
      </c>
      <c r="N40" s="67">
        <v>9</v>
      </c>
      <c r="O40" s="57">
        <v>0</v>
      </c>
      <c r="P40" s="57"/>
      <c r="Q40" s="57"/>
    </row>
    <row r="41" spans="1:17" ht="15.75">
      <c r="A41" s="2"/>
      <c r="B41" s="68"/>
      <c r="C41" s="102"/>
      <c r="D41" s="197"/>
      <c r="E41" s="197"/>
      <c r="F41" s="19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.75">
      <c r="A42" s="2"/>
      <c r="B42" s="68"/>
      <c r="C42" s="17" t="s">
        <v>6</v>
      </c>
      <c r="D42" s="7">
        <v>2</v>
      </c>
      <c r="E42" s="13"/>
      <c r="F42" s="13"/>
      <c r="G42" s="13"/>
      <c r="H42" s="13"/>
      <c r="I42" s="13"/>
      <c r="J42" s="13"/>
      <c r="K42" s="13"/>
      <c r="L42" s="13"/>
      <c r="M42" s="16"/>
      <c r="N42" s="16"/>
      <c r="O42" s="13"/>
      <c r="P42" s="13"/>
      <c r="Q42" s="16"/>
    </row>
    <row r="43" spans="2:17" ht="19.5" customHeight="1">
      <c r="B43" s="27" t="s">
        <v>87</v>
      </c>
      <c r="C43" s="13"/>
      <c r="D43" s="13"/>
      <c r="E43" s="13"/>
      <c r="F43" s="14"/>
      <c r="G43" s="13"/>
      <c r="H43" s="13"/>
      <c r="I43" s="13"/>
      <c r="J43" s="13"/>
      <c r="K43" s="13"/>
      <c r="L43" s="210" t="s">
        <v>69</v>
      </c>
      <c r="M43" s="210"/>
      <c r="N43" s="211"/>
      <c r="O43" s="188" t="s">
        <v>54</v>
      </c>
      <c r="P43" s="212"/>
      <c r="Q43" s="28"/>
    </row>
    <row r="44" spans="2:17" ht="24.75" customHeight="1">
      <c r="B44" s="8" t="s">
        <v>99</v>
      </c>
      <c r="C44" s="13"/>
      <c r="D44" s="13"/>
      <c r="E44" s="13"/>
      <c r="F44" s="13"/>
      <c r="G44" s="13"/>
      <c r="H44" s="13"/>
      <c r="I44" s="13"/>
      <c r="J44" s="13"/>
      <c r="K44" s="13"/>
      <c r="L44" s="210"/>
      <c r="M44" s="210"/>
      <c r="N44" s="211"/>
      <c r="O44" s="189"/>
      <c r="P44" s="212"/>
      <c r="Q44" s="69"/>
    </row>
    <row r="45" spans="2:17" ht="14.25" customHeight="1">
      <c r="B45" s="23" t="s">
        <v>70</v>
      </c>
      <c r="C45" s="13"/>
      <c r="D45" s="13"/>
      <c r="E45" s="213" t="s">
        <v>95</v>
      </c>
      <c r="F45" s="213"/>
      <c r="G45" s="213"/>
      <c r="H45" s="2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5" customHeight="1">
      <c r="B46" s="176" t="s">
        <v>71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2:17" ht="15.75">
      <c r="B47" s="71" t="s">
        <v>88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</row>
    <row r="48" spans="2:17" ht="80.25" customHeight="1">
      <c r="B48" s="180" t="s">
        <v>72</v>
      </c>
      <c r="C48" s="177" t="s">
        <v>11</v>
      </c>
      <c r="D48" s="178"/>
      <c r="E48" s="195"/>
      <c r="F48" s="214" t="s">
        <v>73</v>
      </c>
      <c r="G48" s="215"/>
      <c r="H48" s="177" t="s">
        <v>12</v>
      </c>
      <c r="I48" s="178"/>
      <c r="J48" s="178"/>
      <c r="K48" s="178"/>
      <c r="L48" s="178"/>
      <c r="M48" s="178"/>
      <c r="N48" s="178"/>
      <c r="O48" s="178"/>
      <c r="P48" s="195"/>
      <c r="Q48" s="33"/>
    </row>
    <row r="49" spans="2:17" ht="21.75" customHeight="1">
      <c r="B49" s="184"/>
      <c r="C49" s="185" t="s">
        <v>145</v>
      </c>
      <c r="D49" s="185" t="s">
        <v>169</v>
      </c>
      <c r="E49" s="185" t="s">
        <v>13</v>
      </c>
      <c r="F49" s="185" t="s">
        <v>147</v>
      </c>
      <c r="G49" s="185" t="s">
        <v>153</v>
      </c>
      <c r="H49" s="180" t="s">
        <v>74</v>
      </c>
      <c r="I49" s="177" t="s">
        <v>86</v>
      </c>
      <c r="J49" s="195"/>
      <c r="K49" s="177" t="s">
        <v>76</v>
      </c>
      <c r="L49" s="178"/>
      <c r="M49" s="195"/>
      <c r="N49" s="180" t="s">
        <v>77</v>
      </c>
      <c r="O49" s="182" t="s">
        <v>78</v>
      </c>
      <c r="P49" s="180" t="s">
        <v>79</v>
      </c>
      <c r="Q49" s="216"/>
    </row>
    <row r="50" spans="2:17" ht="113.25" customHeight="1">
      <c r="B50" s="181"/>
      <c r="C50" s="186"/>
      <c r="D50" s="186"/>
      <c r="E50" s="186"/>
      <c r="F50" s="186"/>
      <c r="G50" s="186"/>
      <c r="H50" s="181"/>
      <c r="I50" s="36" t="s">
        <v>80</v>
      </c>
      <c r="J50" s="36" t="s">
        <v>81</v>
      </c>
      <c r="K50" s="37" t="s">
        <v>82</v>
      </c>
      <c r="L50" s="37" t="s">
        <v>83</v>
      </c>
      <c r="M50" s="37" t="s">
        <v>84</v>
      </c>
      <c r="N50" s="181"/>
      <c r="O50" s="183"/>
      <c r="P50" s="181"/>
      <c r="Q50" s="216"/>
    </row>
    <row r="51" spans="2:17" ht="15.75">
      <c r="B51" s="38">
        <v>1</v>
      </c>
      <c r="C51" s="39">
        <v>2</v>
      </c>
      <c r="D51" s="133">
        <v>3</v>
      </c>
      <c r="E51" s="40">
        <v>4</v>
      </c>
      <c r="F51" s="40">
        <v>5</v>
      </c>
      <c r="G51" s="40">
        <v>6</v>
      </c>
      <c r="H51" s="38">
        <v>7</v>
      </c>
      <c r="I51" s="41">
        <v>8</v>
      </c>
      <c r="J51" s="41">
        <v>9</v>
      </c>
      <c r="K51" s="41">
        <v>10</v>
      </c>
      <c r="L51" s="41">
        <v>11</v>
      </c>
      <c r="M51" s="41">
        <v>12</v>
      </c>
      <c r="N51" s="38">
        <v>13</v>
      </c>
      <c r="O51" s="38">
        <v>14</v>
      </c>
      <c r="P51" s="38">
        <v>15</v>
      </c>
      <c r="Q51" s="72"/>
    </row>
    <row r="52" spans="2:17" ht="18" customHeight="1">
      <c r="B52" s="203" t="s">
        <v>61</v>
      </c>
      <c r="C52" s="225" t="s">
        <v>154</v>
      </c>
      <c r="D52" s="225" t="s">
        <v>178</v>
      </c>
      <c r="E52" s="208"/>
      <c r="F52" s="193" t="s">
        <v>97</v>
      </c>
      <c r="G52" s="193" t="s">
        <v>152</v>
      </c>
      <c r="H52" s="221" t="s">
        <v>100</v>
      </c>
      <c r="I52" s="255" t="s">
        <v>17</v>
      </c>
      <c r="J52" s="180"/>
      <c r="K52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52" s="180"/>
      <c r="M52" s="180">
        <f>K52</f>
        <v>100</v>
      </c>
      <c r="N52" s="180">
        <f>K52*0.1</f>
        <v>10</v>
      </c>
      <c r="O52" s="180">
        <v>0</v>
      </c>
      <c r="P52" s="180"/>
      <c r="Q52" s="72"/>
    </row>
    <row r="53" spans="2:17" ht="4.5" customHeight="1">
      <c r="B53" s="235"/>
      <c r="C53" s="250"/>
      <c r="D53" s="250"/>
      <c r="E53" s="209"/>
      <c r="F53" s="224"/>
      <c r="G53" s="224"/>
      <c r="H53" s="222"/>
      <c r="I53" s="256"/>
      <c r="J53" s="181"/>
      <c r="K53" s="181"/>
      <c r="L53" s="181"/>
      <c r="M53" s="181"/>
      <c r="N53" s="181"/>
      <c r="O53" s="181"/>
      <c r="P53" s="181"/>
      <c r="Q53" s="72"/>
    </row>
    <row r="54" spans="2:17" ht="21" customHeight="1">
      <c r="B54" s="204"/>
      <c r="C54" s="226"/>
      <c r="D54" s="226"/>
      <c r="E54" s="209"/>
      <c r="F54" s="194"/>
      <c r="G54" s="194"/>
      <c r="H54" s="43" t="s">
        <v>29</v>
      </c>
      <c r="I54" s="44" t="s">
        <v>17</v>
      </c>
      <c r="J54" s="36"/>
      <c r="K54" s="47">
        <v>100</v>
      </c>
      <c r="L54" s="47"/>
      <c r="M54" s="47">
        <f>K54</f>
        <v>100</v>
      </c>
      <c r="N54" s="47">
        <f>K54*0.1</f>
        <v>10</v>
      </c>
      <c r="O54" s="35">
        <v>0</v>
      </c>
      <c r="P54" s="35"/>
      <c r="Q54" s="72"/>
    </row>
    <row r="55" spans="2:17" ht="63" customHeight="1">
      <c r="B55" s="203" t="s">
        <v>59</v>
      </c>
      <c r="C55" s="225" t="s">
        <v>154</v>
      </c>
      <c r="D55" s="225" t="s">
        <v>157</v>
      </c>
      <c r="E55" s="209"/>
      <c r="F55" s="193" t="s">
        <v>97</v>
      </c>
      <c r="G55" s="193" t="s">
        <v>152</v>
      </c>
      <c r="H55" s="50" t="s">
        <v>201</v>
      </c>
      <c r="I55" s="98" t="s">
        <v>24</v>
      </c>
      <c r="J55" s="36"/>
      <c r="K55" s="47"/>
      <c r="L55" s="47"/>
      <c r="M55" s="47"/>
      <c r="N55" s="47"/>
      <c r="O55" s="35"/>
      <c r="P55" s="35"/>
      <c r="Q55" s="72"/>
    </row>
    <row r="56" spans="2:17" ht="28.5" customHeight="1">
      <c r="B56" s="204"/>
      <c r="C56" s="226"/>
      <c r="D56" s="226"/>
      <c r="E56" s="223"/>
      <c r="F56" s="194"/>
      <c r="G56" s="194"/>
      <c r="H56" s="43" t="s">
        <v>31</v>
      </c>
      <c r="I56" s="98" t="s">
        <v>24</v>
      </c>
      <c r="J56" s="36"/>
      <c r="K56" s="35">
        <v>0</v>
      </c>
      <c r="L56" s="35"/>
      <c r="M56" s="35">
        <f>K56</f>
        <v>0</v>
      </c>
      <c r="N56" s="47">
        <f>K56*0.1</f>
        <v>0</v>
      </c>
      <c r="O56" s="35">
        <v>0</v>
      </c>
      <c r="P56" s="35"/>
      <c r="Q56" s="72"/>
    </row>
    <row r="57" spans="2:17" ht="15" customHeight="1">
      <c r="B57" s="16"/>
      <c r="C57" s="8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ht="15.75">
      <c r="B58" s="71" t="s">
        <v>25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13"/>
    </row>
    <row r="59" spans="2:17" ht="78" customHeight="1">
      <c r="B59" s="180" t="s">
        <v>72</v>
      </c>
      <c r="C59" s="177" t="s">
        <v>11</v>
      </c>
      <c r="D59" s="178"/>
      <c r="E59" s="195"/>
      <c r="F59" s="214" t="s">
        <v>73</v>
      </c>
      <c r="G59" s="215"/>
      <c r="H59" s="177" t="s">
        <v>26</v>
      </c>
      <c r="I59" s="178"/>
      <c r="J59" s="178"/>
      <c r="K59" s="178"/>
      <c r="L59" s="178"/>
      <c r="M59" s="178"/>
      <c r="N59" s="178"/>
      <c r="O59" s="178"/>
      <c r="P59" s="195"/>
      <c r="Q59" s="180" t="s">
        <v>85</v>
      </c>
    </row>
    <row r="60" spans="2:17" ht="24" customHeight="1">
      <c r="B60" s="184"/>
      <c r="C60" s="185" t="s">
        <v>145</v>
      </c>
      <c r="D60" s="185" t="s">
        <v>169</v>
      </c>
      <c r="E60" s="185" t="s">
        <v>13</v>
      </c>
      <c r="F60" s="185" t="s">
        <v>147</v>
      </c>
      <c r="G60" s="185" t="s">
        <v>153</v>
      </c>
      <c r="H60" s="180" t="s">
        <v>74</v>
      </c>
      <c r="I60" s="177" t="s">
        <v>86</v>
      </c>
      <c r="J60" s="195"/>
      <c r="K60" s="177" t="s">
        <v>76</v>
      </c>
      <c r="L60" s="178"/>
      <c r="M60" s="195"/>
      <c r="N60" s="180" t="s">
        <v>77</v>
      </c>
      <c r="O60" s="182" t="s">
        <v>89</v>
      </c>
      <c r="P60" s="227" t="s">
        <v>79</v>
      </c>
      <c r="Q60" s="184"/>
    </row>
    <row r="61" spans="2:17" ht="110.25">
      <c r="B61" s="181"/>
      <c r="C61" s="186"/>
      <c r="D61" s="186"/>
      <c r="E61" s="186"/>
      <c r="F61" s="186"/>
      <c r="G61" s="186"/>
      <c r="H61" s="181"/>
      <c r="I61" s="36" t="s">
        <v>80</v>
      </c>
      <c r="J61" s="36" t="s">
        <v>90</v>
      </c>
      <c r="K61" s="37" t="s">
        <v>82</v>
      </c>
      <c r="L61" s="37" t="s">
        <v>83</v>
      </c>
      <c r="M61" s="37" t="s">
        <v>84</v>
      </c>
      <c r="N61" s="181"/>
      <c r="O61" s="183"/>
      <c r="P61" s="228"/>
      <c r="Q61" s="181"/>
    </row>
    <row r="62" spans="2:17" ht="15.75">
      <c r="B62" s="35">
        <v>1</v>
      </c>
      <c r="C62" s="48">
        <v>2</v>
      </c>
      <c r="D62" s="48">
        <v>3</v>
      </c>
      <c r="E62" s="45">
        <v>4</v>
      </c>
      <c r="F62" s="45">
        <v>5</v>
      </c>
      <c r="G62" s="45">
        <v>6</v>
      </c>
      <c r="H62" s="35">
        <v>7</v>
      </c>
      <c r="I62" s="57">
        <v>8</v>
      </c>
      <c r="J62" s="57">
        <v>9</v>
      </c>
      <c r="K62" s="57">
        <v>10</v>
      </c>
      <c r="L62" s="57">
        <v>11</v>
      </c>
      <c r="M62" s="57">
        <v>12</v>
      </c>
      <c r="N62" s="35">
        <v>13</v>
      </c>
      <c r="O62" s="35">
        <v>14</v>
      </c>
      <c r="P62" s="35">
        <v>15</v>
      </c>
      <c r="Q62" s="35">
        <v>16</v>
      </c>
    </row>
    <row r="63" spans="2:17" ht="46.5" customHeight="1">
      <c r="B63" s="123" t="s">
        <v>61</v>
      </c>
      <c r="C63" s="108" t="s">
        <v>202</v>
      </c>
      <c r="D63" s="50" t="s">
        <v>178</v>
      </c>
      <c r="E63" s="117"/>
      <c r="F63" s="63" t="s">
        <v>97</v>
      </c>
      <c r="G63" s="131" t="s">
        <v>152</v>
      </c>
      <c r="H63" s="64" t="s">
        <v>158</v>
      </c>
      <c r="I63" s="65" t="s">
        <v>159</v>
      </c>
      <c r="J63" s="36">
        <v>792</v>
      </c>
      <c r="K63" s="57">
        <v>15</v>
      </c>
      <c r="L63" s="57"/>
      <c r="M63" s="57">
        <v>15</v>
      </c>
      <c r="N63" s="67">
        <f>K63*0.1</f>
        <v>1.5</v>
      </c>
      <c r="O63" s="57">
        <v>0</v>
      </c>
      <c r="P63" s="57"/>
      <c r="Q63" s="88">
        <v>75</v>
      </c>
    </row>
    <row r="64" spans="2:17" ht="47.25" customHeight="1">
      <c r="B64" s="59" t="s">
        <v>59</v>
      </c>
      <c r="C64" s="108" t="s">
        <v>202</v>
      </c>
      <c r="D64" s="61" t="s">
        <v>189</v>
      </c>
      <c r="E64" s="63"/>
      <c r="F64" s="63" t="s">
        <v>97</v>
      </c>
      <c r="G64" s="87" t="s">
        <v>152</v>
      </c>
      <c r="H64" s="76" t="s">
        <v>158</v>
      </c>
      <c r="I64" s="65" t="s">
        <v>159</v>
      </c>
      <c r="J64" s="36">
        <v>792</v>
      </c>
      <c r="K64" s="57">
        <v>85</v>
      </c>
      <c r="L64" s="57"/>
      <c r="M64" s="57">
        <v>77</v>
      </c>
      <c r="N64" s="67">
        <v>9</v>
      </c>
      <c r="O64" s="57">
        <v>0</v>
      </c>
      <c r="P64" s="57"/>
      <c r="Q64" s="88">
        <v>75</v>
      </c>
    </row>
    <row r="65" spans="2:17" ht="15.75">
      <c r="B65" s="89"/>
      <c r="C65" s="90"/>
      <c r="D65" s="90"/>
      <c r="E65" s="91"/>
      <c r="F65" s="91"/>
      <c r="G65" s="91"/>
      <c r="H65" s="92"/>
      <c r="I65" s="93"/>
      <c r="J65" s="33"/>
      <c r="K65" s="94"/>
      <c r="L65" s="94"/>
      <c r="M65" s="94"/>
      <c r="N65" s="94"/>
      <c r="O65" s="94"/>
      <c r="P65" s="94"/>
      <c r="Q65" s="34"/>
    </row>
    <row r="66" spans="2:17" ht="15.75">
      <c r="B66" s="229" t="s">
        <v>91</v>
      </c>
      <c r="C66" s="229"/>
      <c r="D66" s="230" t="str">
        <f>G6</f>
        <v>МБДОУ д/с "Казачок"</v>
      </c>
      <c r="E66" s="230"/>
      <c r="F66" s="230"/>
      <c r="G66" s="230"/>
      <c r="H66" s="230"/>
      <c r="I66" s="230"/>
      <c r="J66" s="230"/>
      <c r="K66" s="13"/>
      <c r="L66" s="13" t="s">
        <v>92</v>
      </c>
      <c r="M66" s="13"/>
      <c r="N66" s="231" t="s">
        <v>135</v>
      </c>
      <c r="O66" s="231"/>
      <c r="P66" s="13"/>
      <c r="Q66" s="13"/>
    </row>
    <row r="67" spans="2:17" ht="33.75" customHeight="1">
      <c r="B67" s="96" t="str">
        <f>D4</f>
        <v>" 30 "  ДЕКАБРЯ    2021г</v>
      </c>
      <c r="C67" s="95"/>
      <c r="D67" s="95"/>
      <c r="E67" s="97" t="s">
        <v>93</v>
      </c>
      <c r="F67" s="97"/>
      <c r="G67" s="97"/>
      <c r="H67" s="232"/>
      <c r="I67" s="232"/>
      <c r="J67" s="95"/>
      <c r="K67" s="13"/>
      <c r="L67" s="97" t="s">
        <v>32</v>
      </c>
      <c r="M67" s="13"/>
      <c r="N67" s="232" t="s">
        <v>94</v>
      </c>
      <c r="O67" s="232"/>
      <c r="P67" s="13"/>
      <c r="Q67" s="13"/>
    </row>
    <row r="68" spans="2:16" ht="83.2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4" ht="61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5"/>
      <c r="N69" s="5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</row>
    <row r="73" spans="2:14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2:14" ht="29.2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4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sheetProtection/>
  <mergeCells count="117">
    <mergeCell ref="G28:G32"/>
    <mergeCell ref="D41:F41"/>
    <mergeCell ref="C23:C27"/>
    <mergeCell ref="D23:D27"/>
    <mergeCell ref="F23:F27"/>
    <mergeCell ref="E23:E27"/>
    <mergeCell ref="G23:G27"/>
    <mergeCell ref="D55:D56"/>
    <mergeCell ref="F52:F54"/>
    <mergeCell ref="F55:F56"/>
    <mergeCell ref="G55:G56"/>
    <mergeCell ref="G52:G54"/>
    <mergeCell ref="B66:C66"/>
    <mergeCell ref="D66:J66"/>
    <mergeCell ref="B59:B61"/>
    <mergeCell ref="C59:E59"/>
    <mergeCell ref="F59:G59"/>
    <mergeCell ref="N66:O66"/>
    <mergeCell ref="H67:I67"/>
    <mergeCell ref="N67:O67"/>
    <mergeCell ref="G60:G61"/>
    <mergeCell ref="H60:H61"/>
    <mergeCell ref="I60:J60"/>
    <mergeCell ref="K60:M60"/>
    <mergeCell ref="N60:N61"/>
    <mergeCell ref="O60:O61"/>
    <mergeCell ref="P60:P61"/>
    <mergeCell ref="Q59:Q61"/>
    <mergeCell ref="C60:C61"/>
    <mergeCell ref="D60:D61"/>
    <mergeCell ref="E60:E61"/>
    <mergeCell ref="F60:F61"/>
    <mergeCell ref="L52:L53"/>
    <mergeCell ref="M52:M53"/>
    <mergeCell ref="N52:N53"/>
    <mergeCell ref="O52:O53"/>
    <mergeCell ref="P52:P53"/>
    <mergeCell ref="H59:P59"/>
    <mergeCell ref="Q49:Q50"/>
    <mergeCell ref="E52:E56"/>
    <mergeCell ref="H52:H53"/>
    <mergeCell ref="I52:I53"/>
    <mergeCell ref="J52:J53"/>
    <mergeCell ref="H49:H50"/>
    <mergeCell ref="I49:J49"/>
    <mergeCell ref="K49:M49"/>
    <mergeCell ref="N49:N50"/>
    <mergeCell ref="K52:K53"/>
    <mergeCell ref="H48:P48"/>
    <mergeCell ref="C49:C50"/>
    <mergeCell ref="D49:D50"/>
    <mergeCell ref="E49:E50"/>
    <mergeCell ref="F49:F50"/>
    <mergeCell ref="G49:G50"/>
    <mergeCell ref="P49:P50"/>
    <mergeCell ref="P43:P44"/>
    <mergeCell ref="E45:H45"/>
    <mergeCell ref="B55:B56"/>
    <mergeCell ref="B52:B54"/>
    <mergeCell ref="C52:C54"/>
    <mergeCell ref="C55:C56"/>
    <mergeCell ref="D52:D54"/>
    <mergeCell ref="B46:Q46"/>
    <mergeCell ref="O49:O50"/>
    <mergeCell ref="C48:E48"/>
    <mergeCell ref="B48:B50"/>
    <mergeCell ref="H36:H37"/>
    <mergeCell ref="I36:J36"/>
    <mergeCell ref="K36:M36"/>
    <mergeCell ref="N36:N37"/>
    <mergeCell ref="O36:O37"/>
    <mergeCell ref="G36:G37"/>
    <mergeCell ref="L43:N44"/>
    <mergeCell ref="O43:O44"/>
    <mergeCell ref="F48:G48"/>
    <mergeCell ref="P36:P37"/>
    <mergeCell ref="B35:B37"/>
    <mergeCell ref="C35:E35"/>
    <mergeCell ref="F35:G35"/>
    <mergeCell ref="H35:P35"/>
    <mergeCell ref="Q35:Q37"/>
    <mergeCell ref="C36:C37"/>
    <mergeCell ref="D36:D37"/>
    <mergeCell ref="E36:E37"/>
    <mergeCell ref="F36:F37"/>
    <mergeCell ref="E20:E21"/>
    <mergeCell ref="B28:B32"/>
    <mergeCell ref="C28:C32"/>
    <mergeCell ref="D28:D32"/>
    <mergeCell ref="E28:E32"/>
    <mergeCell ref="F28:F32"/>
    <mergeCell ref="F20:F21"/>
    <mergeCell ref="C20:C21"/>
    <mergeCell ref="D20:D21"/>
    <mergeCell ref="B23:B27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5" r:id="rId1"/>
  <rowBreaks count="1" manualBreakCount="1">
    <brk id="33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50">
      <selection activeCell="O7" sqref="O7:O9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7.57421875" style="1" customWidth="1"/>
    <col min="6" max="6" width="16.8515625" style="1" customWidth="1"/>
    <col min="7" max="7" width="12.71093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12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Казачок!D3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Казачок!D4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Казачок!O5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130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Казачок!D9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267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268"/>
      <c r="P15" s="30"/>
      <c r="Q15" s="14"/>
    </row>
    <row r="16" spans="2:17" ht="15.75">
      <c r="B16" s="23" t="s">
        <v>70</v>
      </c>
      <c r="C16" s="13"/>
      <c r="D16" s="13"/>
      <c r="E16" s="130" t="s">
        <v>95</v>
      </c>
      <c r="F16" s="130"/>
      <c r="G16" s="13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97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6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" customHeight="1">
      <c r="B23" s="203" t="s">
        <v>160</v>
      </c>
      <c r="C23" s="205" t="s">
        <v>14</v>
      </c>
      <c r="D23" s="237" t="s">
        <v>188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6" customHeight="1">
      <c r="B24" s="235"/>
      <c r="C24" s="248"/>
      <c r="D24" s="238"/>
      <c r="E24" s="224"/>
      <c r="F24" s="224"/>
      <c r="G24" s="224"/>
      <c r="H24" s="43" t="s">
        <v>198</v>
      </c>
      <c r="I24" s="44" t="s">
        <v>17</v>
      </c>
      <c r="J24" s="36"/>
      <c r="K24" s="35">
        <v>50</v>
      </c>
      <c r="L24" s="35"/>
      <c r="M24" s="35">
        <f>K24</f>
        <v>50</v>
      </c>
      <c r="N24" s="35">
        <f>K24*0.1</f>
        <v>5</v>
      </c>
      <c r="O24" s="35">
        <v>0</v>
      </c>
      <c r="P24" s="35"/>
      <c r="Q24" s="34"/>
    </row>
    <row r="25" spans="2:17" ht="48.75" customHeight="1">
      <c r="B25" s="235"/>
      <c r="C25" s="248"/>
      <c r="D25" s="238"/>
      <c r="E25" s="224"/>
      <c r="F25" s="224"/>
      <c r="G25" s="224"/>
      <c r="H25" s="43" t="s">
        <v>165</v>
      </c>
      <c r="I25" s="44" t="s">
        <v>17</v>
      </c>
      <c r="J25" s="36"/>
      <c r="K25" s="47">
        <v>25</v>
      </c>
      <c r="L25" s="47"/>
      <c r="M25" s="47">
        <v>25</v>
      </c>
      <c r="N25" s="47">
        <f>K25*0.1</f>
        <v>2.5</v>
      </c>
      <c r="O25" s="35">
        <v>0</v>
      </c>
      <c r="P25" s="35"/>
      <c r="Q25" s="34"/>
    </row>
    <row r="26" spans="2:17" ht="15.75" customHeight="1">
      <c r="B26" s="235"/>
      <c r="C26" s="248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04"/>
      <c r="C27" s="206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99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0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7.75" customHeight="1">
      <c r="B34" s="59" t="s">
        <v>56</v>
      </c>
      <c r="C34" s="101" t="s">
        <v>14</v>
      </c>
      <c r="D34" s="61" t="s">
        <v>195</v>
      </c>
      <c r="E34" s="62"/>
      <c r="F34" s="63" t="s">
        <v>97</v>
      </c>
      <c r="G34" s="62" t="s">
        <v>152</v>
      </c>
      <c r="H34" s="64" t="s">
        <v>27</v>
      </c>
      <c r="I34" s="65" t="s">
        <v>159</v>
      </c>
      <c r="J34" s="36">
        <v>792</v>
      </c>
      <c r="K34" s="57">
        <v>37</v>
      </c>
      <c r="L34" s="57"/>
      <c r="M34" s="57">
        <v>34</v>
      </c>
      <c r="N34" s="67">
        <f>K34*0.2</f>
        <v>7.4</v>
      </c>
      <c r="O34" s="57">
        <v>0</v>
      </c>
      <c r="P34" s="57"/>
      <c r="Q34" s="57"/>
    </row>
    <row r="35" spans="1:17" ht="15.75">
      <c r="A35" s="2"/>
      <c r="B35" s="68"/>
      <c r="C35" s="102"/>
      <c r="D35" s="269"/>
      <c r="E35" s="269"/>
      <c r="F35" s="269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11">
        <v>2</v>
      </c>
      <c r="E36" s="16"/>
      <c r="F36" s="16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56" t="s">
        <v>87</v>
      </c>
      <c r="C37" s="102"/>
      <c r="D37" s="16"/>
      <c r="E37" s="16"/>
      <c r="F37" s="16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12" t="s">
        <v>99</v>
      </c>
      <c r="C38" s="102"/>
      <c r="D38" s="16"/>
      <c r="E38" s="16"/>
      <c r="F38" s="16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71.2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0.25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1" t="s">
        <v>154</v>
      </c>
      <c r="D46" s="237" t="s">
        <v>199</v>
      </c>
      <c r="E46" s="208"/>
      <c r="F46" s="193" t="s">
        <v>97</v>
      </c>
      <c r="G46" s="193" t="s">
        <v>152</v>
      </c>
      <c r="H46" s="121" t="s">
        <v>100</v>
      </c>
      <c r="I46" s="75" t="s">
        <v>17</v>
      </c>
      <c r="J46" s="78"/>
      <c r="K46" s="7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78"/>
      <c r="M46" s="78">
        <f>K46</f>
        <v>100</v>
      </c>
      <c r="N46" s="78">
        <f>K46*0.1</f>
        <v>10</v>
      </c>
      <c r="O46" s="78">
        <v>0</v>
      </c>
      <c r="P46" s="78"/>
      <c r="Q46" s="72"/>
    </row>
    <row r="47" spans="2:17" ht="30" customHeight="1">
      <c r="B47" s="235"/>
      <c r="C47" s="257"/>
      <c r="D47" s="238"/>
      <c r="E47" s="209"/>
      <c r="F47" s="224"/>
      <c r="G47" s="224"/>
      <c r="H47" s="108" t="s">
        <v>31</v>
      </c>
      <c r="I47" s="81" t="s">
        <v>24</v>
      </c>
      <c r="J47" s="64"/>
      <c r="K47" s="64"/>
      <c r="L47" s="64"/>
      <c r="M47" s="64"/>
      <c r="N47" s="64"/>
      <c r="O47" s="64"/>
      <c r="P47" s="64"/>
      <c r="Q47" s="72"/>
    </row>
    <row r="48" spans="2:17" ht="16.5" customHeight="1">
      <c r="B48" s="235"/>
      <c r="C48" s="257"/>
      <c r="D48" s="238"/>
      <c r="E48" s="209"/>
      <c r="F48" s="224"/>
      <c r="G48" s="224"/>
      <c r="H48" s="43" t="s">
        <v>29</v>
      </c>
      <c r="I48" s="75" t="s">
        <v>17</v>
      </c>
      <c r="J48" s="64"/>
      <c r="K48" s="83">
        <v>100</v>
      </c>
      <c r="L48" s="83"/>
      <c r="M48" s="83">
        <f>K48</f>
        <v>100</v>
      </c>
      <c r="N48" s="83">
        <f>K48*0.1</f>
        <v>10</v>
      </c>
      <c r="O48" s="76">
        <v>0</v>
      </c>
      <c r="P48" s="76"/>
      <c r="Q48" s="72"/>
    </row>
    <row r="49" spans="2:17" ht="67.5" customHeight="1">
      <c r="B49" s="204"/>
      <c r="C49" s="222"/>
      <c r="D49" s="239"/>
      <c r="E49" s="223"/>
      <c r="F49" s="194"/>
      <c r="G49" s="194"/>
      <c r="H49" s="50" t="s">
        <v>196</v>
      </c>
      <c r="I49" s="81" t="s">
        <v>24</v>
      </c>
      <c r="J49" s="64"/>
      <c r="K49" s="76"/>
      <c r="L49" s="76"/>
      <c r="M49" s="76"/>
      <c r="N49" s="83"/>
      <c r="O49" s="76"/>
      <c r="P49" s="76"/>
      <c r="Q49" s="72"/>
    </row>
    <row r="50" spans="2:17" ht="15" customHeight="1">
      <c r="B50" s="16"/>
      <c r="C50" s="8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5.75">
      <c r="B51" s="7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3"/>
    </row>
    <row r="52" spans="2:17" ht="66.75" customHeight="1">
      <c r="B52" s="180" t="s">
        <v>72</v>
      </c>
      <c r="C52" s="177" t="s">
        <v>11</v>
      </c>
      <c r="D52" s="178"/>
      <c r="E52" s="195"/>
      <c r="F52" s="214" t="s">
        <v>73</v>
      </c>
      <c r="G52" s="215"/>
      <c r="H52" s="177" t="s">
        <v>26</v>
      </c>
      <c r="I52" s="178"/>
      <c r="J52" s="178"/>
      <c r="K52" s="178"/>
      <c r="L52" s="178"/>
      <c r="M52" s="178"/>
      <c r="N52" s="178"/>
      <c r="O52" s="178"/>
      <c r="P52" s="195"/>
      <c r="Q52" s="180" t="s">
        <v>85</v>
      </c>
    </row>
    <row r="53" spans="2:17" ht="24" customHeight="1">
      <c r="B53" s="184"/>
      <c r="C53" s="185" t="s">
        <v>145</v>
      </c>
      <c r="D53" s="185" t="s">
        <v>169</v>
      </c>
      <c r="E53" s="185" t="s">
        <v>13</v>
      </c>
      <c r="F53" s="185" t="s">
        <v>147</v>
      </c>
      <c r="G53" s="185" t="s">
        <v>153</v>
      </c>
      <c r="H53" s="180" t="s">
        <v>74</v>
      </c>
      <c r="I53" s="177" t="s">
        <v>86</v>
      </c>
      <c r="J53" s="195"/>
      <c r="K53" s="177" t="s">
        <v>76</v>
      </c>
      <c r="L53" s="178"/>
      <c r="M53" s="195"/>
      <c r="N53" s="180" t="s">
        <v>77</v>
      </c>
      <c r="O53" s="182" t="s">
        <v>89</v>
      </c>
      <c r="P53" s="227" t="s">
        <v>79</v>
      </c>
      <c r="Q53" s="184"/>
    </row>
    <row r="54" spans="2:17" ht="110.25">
      <c r="B54" s="181"/>
      <c r="C54" s="186"/>
      <c r="D54" s="186"/>
      <c r="E54" s="186"/>
      <c r="F54" s="186"/>
      <c r="G54" s="186"/>
      <c r="H54" s="181"/>
      <c r="I54" s="36" t="s">
        <v>80</v>
      </c>
      <c r="J54" s="36" t="s">
        <v>90</v>
      </c>
      <c r="K54" s="37" t="s">
        <v>82</v>
      </c>
      <c r="L54" s="37" t="s">
        <v>83</v>
      </c>
      <c r="M54" s="37" t="s">
        <v>84</v>
      </c>
      <c r="N54" s="181"/>
      <c r="O54" s="183"/>
      <c r="P54" s="228"/>
      <c r="Q54" s="181"/>
    </row>
    <row r="55" spans="2:17" ht="15.75">
      <c r="B55" s="35">
        <v>1</v>
      </c>
      <c r="C55" s="48">
        <v>2</v>
      </c>
      <c r="D55" s="48">
        <v>3</v>
      </c>
      <c r="E55" s="45">
        <v>4</v>
      </c>
      <c r="F55" s="45">
        <v>5</v>
      </c>
      <c r="G55" s="45">
        <v>6</v>
      </c>
      <c r="H55" s="35">
        <v>7</v>
      </c>
      <c r="I55" s="57">
        <v>8</v>
      </c>
      <c r="J55" s="57">
        <v>9</v>
      </c>
      <c r="K55" s="57">
        <v>10</v>
      </c>
      <c r="L55" s="57">
        <v>11</v>
      </c>
      <c r="M55" s="57">
        <v>12</v>
      </c>
      <c r="N55" s="35">
        <v>13</v>
      </c>
      <c r="O55" s="35">
        <v>14</v>
      </c>
      <c r="P55" s="35">
        <v>15</v>
      </c>
      <c r="Q55" s="35">
        <v>16</v>
      </c>
    </row>
    <row r="56" spans="2:17" ht="59.25" customHeight="1">
      <c r="B56" s="59" t="s">
        <v>59</v>
      </c>
      <c r="C56" s="108" t="s">
        <v>154</v>
      </c>
      <c r="D56" s="61" t="s">
        <v>186</v>
      </c>
      <c r="E56" s="63"/>
      <c r="F56" s="63" t="s">
        <v>97</v>
      </c>
      <c r="G56" s="62" t="s">
        <v>152</v>
      </c>
      <c r="H56" s="76" t="s">
        <v>158</v>
      </c>
      <c r="I56" s="65" t="s">
        <v>159</v>
      </c>
      <c r="J56" s="36">
        <v>792</v>
      </c>
      <c r="K56" s="57">
        <v>37</v>
      </c>
      <c r="L56" s="57"/>
      <c r="M56" s="57">
        <v>34</v>
      </c>
      <c r="N56" s="67">
        <f>K56*0.2</f>
        <v>7.4</v>
      </c>
      <c r="O56" s="57">
        <v>0</v>
      </c>
      <c r="P56" s="57"/>
      <c r="Q56" s="88">
        <v>75</v>
      </c>
    </row>
    <row r="57" spans="2:17" ht="15.75">
      <c r="B57" s="89"/>
      <c r="C57" s="90"/>
      <c r="D57" s="90"/>
      <c r="E57" s="91"/>
      <c r="F57" s="91"/>
      <c r="G57" s="91"/>
      <c r="H57" s="92"/>
      <c r="I57" s="93"/>
      <c r="J57" s="33"/>
      <c r="K57" s="94"/>
      <c r="L57" s="94"/>
      <c r="M57" s="94"/>
      <c r="N57" s="94"/>
      <c r="O57" s="94"/>
      <c r="P57" s="94"/>
      <c r="Q57" s="34"/>
    </row>
    <row r="58" spans="2:17" ht="15.75">
      <c r="B58" s="229" t="s">
        <v>91</v>
      </c>
      <c r="C58" s="229"/>
      <c r="D58" s="230" t="str">
        <f>G6</f>
        <v>МБДОУ д/с "Ёлочка"</v>
      </c>
      <c r="E58" s="230"/>
      <c r="F58" s="230"/>
      <c r="G58" s="230"/>
      <c r="H58" s="230"/>
      <c r="I58" s="230"/>
      <c r="J58" s="230"/>
      <c r="K58" s="13"/>
      <c r="L58" s="13" t="s">
        <v>92</v>
      </c>
      <c r="M58" s="13"/>
      <c r="N58" s="231" t="s">
        <v>39</v>
      </c>
      <c r="O58" s="231"/>
      <c r="P58" s="13"/>
      <c r="Q58" s="13"/>
    </row>
    <row r="59" spans="2:17" ht="33.75" customHeight="1">
      <c r="B59" s="96" t="str">
        <f>D4</f>
        <v>" 30 "  ДЕКАБРЯ    2021г</v>
      </c>
      <c r="C59" s="95"/>
      <c r="D59" s="95"/>
      <c r="E59" s="97" t="s">
        <v>93</v>
      </c>
      <c r="F59" s="97"/>
      <c r="G59" s="97"/>
      <c r="H59" s="232"/>
      <c r="I59" s="232"/>
      <c r="J59" s="95"/>
      <c r="K59" s="13"/>
      <c r="L59" s="97" t="s">
        <v>32</v>
      </c>
      <c r="M59" s="13"/>
      <c r="N59" s="232" t="s">
        <v>94</v>
      </c>
      <c r="O59" s="232"/>
      <c r="P59" s="13"/>
      <c r="Q59" s="13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B46:B49"/>
    <mergeCell ref="C46:C49"/>
    <mergeCell ref="D46:D49"/>
    <mergeCell ref="F46:F49"/>
    <mergeCell ref="G46:G49"/>
    <mergeCell ref="B23:B27"/>
    <mergeCell ref="C23:C27"/>
    <mergeCell ref="D23:D27"/>
    <mergeCell ref="F23:F27"/>
    <mergeCell ref="E23:E27"/>
    <mergeCell ref="B58:C58"/>
    <mergeCell ref="D58:J58"/>
    <mergeCell ref="N58:O58"/>
    <mergeCell ref="H59:I59"/>
    <mergeCell ref="N59:O59"/>
    <mergeCell ref="G53:G54"/>
    <mergeCell ref="H53:H54"/>
    <mergeCell ref="I53:J53"/>
    <mergeCell ref="K53:M53"/>
    <mergeCell ref="N53:N54"/>
    <mergeCell ref="O53:O54"/>
    <mergeCell ref="B52:B54"/>
    <mergeCell ref="C52:E52"/>
    <mergeCell ref="F52:G52"/>
    <mergeCell ref="H52:P52"/>
    <mergeCell ref="P53:P54"/>
    <mergeCell ref="Q52:Q54"/>
    <mergeCell ref="C53:C54"/>
    <mergeCell ref="D53:D54"/>
    <mergeCell ref="E53:E54"/>
    <mergeCell ref="F53:F54"/>
    <mergeCell ref="Q43:Q44"/>
    <mergeCell ref="E46:E49"/>
    <mergeCell ref="H43:H44"/>
    <mergeCell ref="I43:J43"/>
    <mergeCell ref="K43:M43"/>
    <mergeCell ref="C43:C44"/>
    <mergeCell ref="D43:D44"/>
    <mergeCell ref="E43:E44"/>
    <mergeCell ref="F43:F44"/>
    <mergeCell ref="G43:G44"/>
    <mergeCell ref="P43:P44"/>
    <mergeCell ref="O43:O44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P20:P21"/>
    <mergeCell ref="D35:F35"/>
    <mergeCell ref="P31:P32"/>
    <mergeCell ref="G23:G27"/>
    <mergeCell ref="I20:J20"/>
    <mergeCell ref="K20:M20"/>
    <mergeCell ref="N20:N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46">
      <selection activeCell="M57" sqref="M57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8.8515625" style="1" customWidth="1"/>
    <col min="6" max="6" width="16.421875" style="1" customWidth="1"/>
    <col min="7" max="7" width="14.851562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11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Ёлочка!D3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Ёлочка!D4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Ёлочка!O5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134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Ёлочка!D9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267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268"/>
      <c r="P15" s="30"/>
      <c r="Q15" s="14"/>
    </row>
    <row r="16" spans="2:17" ht="15.75">
      <c r="B16" s="23" t="s">
        <v>70</v>
      </c>
      <c r="C16" s="13"/>
      <c r="D16" s="13"/>
      <c r="E16" s="130" t="s">
        <v>95</v>
      </c>
      <c r="F16" s="130"/>
      <c r="G16" s="13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97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02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" customHeight="1">
      <c r="B23" s="203" t="s">
        <v>160</v>
      </c>
      <c r="C23" s="240" t="s">
        <v>14</v>
      </c>
      <c r="D23" s="237" t="s">
        <v>193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8.25" customHeight="1">
      <c r="B24" s="235"/>
      <c r="C24" s="241"/>
      <c r="D24" s="238"/>
      <c r="E24" s="224"/>
      <c r="F24" s="224"/>
      <c r="G24" s="224"/>
      <c r="H24" s="43" t="s">
        <v>190</v>
      </c>
      <c r="I24" s="44" t="s">
        <v>17</v>
      </c>
      <c r="J24" s="36"/>
      <c r="K24" s="35">
        <v>60</v>
      </c>
      <c r="L24" s="35"/>
      <c r="M24" s="35">
        <f>K24</f>
        <v>60</v>
      </c>
      <c r="N24" s="35">
        <f>K24*0.1</f>
        <v>6</v>
      </c>
      <c r="O24" s="35"/>
      <c r="P24" s="35"/>
      <c r="Q24" s="34"/>
    </row>
    <row r="25" spans="2:17" ht="50.25" customHeight="1">
      <c r="B25" s="235"/>
      <c r="C25" s="241"/>
      <c r="D25" s="238"/>
      <c r="E25" s="224"/>
      <c r="F25" s="224"/>
      <c r="G25" s="224"/>
      <c r="H25" s="43" t="s">
        <v>165</v>
      </c>
      <c r="I25" s="44" t="s">
        <v>17</v>
      </c>
      <c r="J25" s="36"/>
      <c r="K25" s="47">
        <v>30</v>
      </c>
      <c r="L25" s="47"/>
      <c r="M25" s="47">
        <f>K25</f>
        <v>30</v>
      </c>
      <c r="N25" s="47">
        <f>K25*0.1</f>
        <v>3</v>
      </c>
      <c r="O25" s="35">
        <v>0</v>
      </c>
      <c r="P25" s="35"/>
      <c r="Q25" s="34"/>
    </row>
    <row r="26" spans="2:17" ht="15.75" customHeight="1"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99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04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60" t="s">
        <v>14</v>
      </c>
      <c r="D34" s="61" t="s">
        <v>195</v>
      </c>
      <c r="E34" s="62"/>
      <c r="F34" s="63" t="s">
        <v>97</v>
      </c>
      <c r="G34" s="62" t="s">
        <v>152</v>
      </c>
      <c r="H34" s="64" t="s">
        <v>27</v>
      </c>
      <c r="I34" s="65" t="s">
        <v>159</v>
      </c>
      <c r="J34" s="36">
        <v>792</v>
      </c>
      <c r="K34" s="57">
        <v>13</v>
      </c>
      <c r="L34" s="57"/>
      <c r="M34" s="57">
        <v>11</v>
      </c>
      <c r="N34" s="67">
        <f>K34*0.2</f>
        <v>2.6</v>
      </c>
      <c r="O34" s="57">
        <v>0</v>
      </c>
      <c r="P34" s="57"/>
      <c r="Q34" s="57"/>
    </row>
    <row r="35" spans="1:17" ht="15.75">
      <c r="A35" s="2"/>
      <c r="B35" s="68"/>
      <c r="C35" s="13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267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268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50.2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0.25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37" t="s">
        <v>154</v>
      </c>
      <c r="D46" s="237" t="s">
        <v>194</v>
      </c>
      <c r="E46" s="208"/>
      <c r="F46" s="193" t="s">
        <v>97</v>
      </c>
      <c r="G46" s="193" t="s">
        <v>152</v>
      </c>
      <c r="H46" s="80" t="s">
        <v>100</v>
      </c>
      <c r="I46" s="75" t="s">
        <v>17</v>
      </c>
      <c r="J46" s="64"/>
      <c r="K46" s="64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64"/>
      <c r="M46" s="64">
        <f>K46</f>
        <v>100</v>
      </c>
      <c r="N46" s="64">
        <f>K46*0.1</f>
        <v>10</v>
      </c>
      <c r="O46" s="64">
        <v>0</v>
      </c>
      <c r="P46" s="36"/>
      <c r="Q46" s="72"/>
    </row>
    <row r="47" spans="2:17" ht="29.25" customHeight="1">
      <c r="B47" s="235"/>
      <c r="C47" s="238"/>
      <c r="D47" s="238"/>
      <c r="E47" s="209"/>
      <c r="F47" s="224"/>
      <c r="G47" s="224"/>
      <c r="H47" s="74" t="s">
        <v>31</v>
      </c>
      <c r="I47" s="134" t="s">
        <v>24</v>
      </c>
      <c r="J47" s="76"/>
      <c r="K47" s="76"/>
      <c r="L47" s="76"/>
      <c r="M47" s="76"/>
      <c r="N47" s="83"/>
      <c r="O47" s="76"/>
      <c r="P47" s="135"/>
      <c r="Q47" s="72"/>
    </row>
    <row r="48" spans="2:17" ht="18.75" customHeight="1">
      <c r="B48" s="235"/>
      <c r="C48" s="238"/>
      <c r="D48" s="238"/>
      <c r="E48" s="209"/>
      <c r="F48" s="224"/>
      <c r="G48" s="224"/>
      <c r="H48" s="74" t="s">
        <v>29</v>
      </c>
      <c r="I48" s="75" t="s">
        <v>17</v>
      </c>
      <c r="J48" s="64"/>
      <c r="K48" s="83">
        <v>100</v>
      </c>
      <c r="L48" s="83"/>
      <c r="M48" s="83">
        <f>K48</f>
        <v>100</v>
      </c>
      <c r="N48" s="83">
        <f>K48*0.1</f>
        <v>10</v>
      </c>
      <c r="O48" s="76">
        <v>0</v>
      </c>
      <c r="P48" s="35"/>
      <c r="Q48" s="72"/>
    </row>
    <row r="49" spans="2:17" ht="64.5" customHeight="1">
      <c r="B49" s="204"/>
      <c r="C49" s="239"/>
      <c r="D49" s="239"/>
      <c r="E49" s="223"/>
      <c r="F49" s="194"/>
      <c r="G49" s="194"/>
      <c r="H49" s="80" t="s">
        <v>196</v>
      </c>
      <c r="I49" s="81" t="s">
        <v>24</v>
      </c>
      <c r="J49" s="64"/>
      <c r="K49" s="76"/>
      <c r="L49" s="76"/>
      <c r="M49" s="76"/>
      <c r="N49" s="83"/>
      <c r="O49" s="76"/>
      <c r="P49" s="35"/>
      <c r="Q49" s="72"/>
    </row>
    <row r="50" spans="2:17" ht="15" customHeight="1">
      <c r="B50" s="16"/>
      <c r="C50" s="8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5.75">
      <c r="B51" s="7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3"/>
    </row>
    <row r="52" spans="2:17" ht="54.75" customHeight="1">
      <c r="B52" s="180" t="s">
        <v>72</v>
      </c>
      <c r="C52" s="177" t="s">
        <v>11</v>
      </c>
      <c r="D52" s="178"/>
      <c r="E52" s="195"/>
      <c r="F52" s="214" t="s">
        <v>73</v>
      </c>
      <c r="G52" s="215"/>
      <c r="H52" s="177" t="s">
        <v>26</v>
      </c>
      <c r="I52" s="178"/>
      <c r="J52" s="178"/>
      <c r="K52" s="178"/>
      <c r="L52" s="178"/>
      <c r="M52" s="178"/>
      <c r="N52" s="178"/>
      <c r="O52" s="178"/>
      <c r="P52" s="195"/>
      <c r="Q52" s="180" t="s">
        <v>85</v>
      </c>
    </row>
    <row r="53" spans="2:17" ht="24" customHeight="1">
      <c r="B53" s="184"/>
      <c r="C53" s="185" t="s">
        <v>145</v>
      </c>
      <c r="D53" s="185" t="s">
        <v>169</v>
      </c>
      <c r="E53" s="185" t="s">
        <v>13</v>
      </c>
      <c r="F53" s="185" t="s">
        <v>147</v>
      </c>
      <c r="G53" s="185" t="s">
        <v>153</v>
      </c>
      <c r="H53" s="180" t="s">
        <v>74</v>
      </c>
      <c r="I53" s="177" t="s">
        <v>86</v>
      </c>
      <c r="J53" s="195"/>
      <c r="K53" s="177" t="s">
        <v>76</v>
      </c>
      <c r="L53" s="178"/>
      <c r="M53" s="195"/>
      <c r="N53" s="180" t="s">
        <v>77</v>
      </c>
      <c r="O53" s="182" t="s">
        <v>89</v>
      </c>
      <c r="P53" s="227" t="s">
        <v>79</v>
      </c>
      <c r="Q53" s="184"/>
    </row>
    <row r="54" spans="2:17" ht="110.25">
      <c r="B54" s="181"/>
      <c r="C54" s="186"/>
      <c r="D54" s="186"/>
      <c r="E54" s="186"/>
      <c r="F54" s="186"/>
      <c r="G54" s="186"/>
      <c r="H54" s="181"/>
      <c r="I54" s="36" t="s">
        <v>80</v>
      </c>
      <c r="J54" s="36" t="s">
        <v>90</v>
      </c>
      <c r="K54" s="37" t="s">
        <v>82</v>
      </c>
      <c r="L54" s="37" t="s">
        <v>83</v>
      </c>
      <c r="M54" s="37" t="s">
        <v>84</v>
      </c>
      <c r="N54" s="181"/>
      <c r="O54" s="183"/>
      <c r="P54" s="228"/>
      <c r="Q54" s="181"/>
    </row>
    <row r="55" spans="2:17" ht="15.75">
      <c r="B55" s="35">
        <v>1</v>
      </c>
      <c r="C55" s="48">
        <v>2</v>
      </c>
      <c r="D55" s="48">
        <v>3</v>
      </c>
      <c r="E55" s="45">
        <v>4</v>
      </c>
      <c r="F55" s="45">
        <v>5</v>
      </c>
      <c r="G55" s="45">
        <v>6</v>
      </c>
      <c r="H55" s="35">
        <v>7</v>
      </c>
      <c r="I55" s="57">
        <v>8</v>
      </c>
      <c r="J55" s="57">
        <v>9</v>
      </c>
      <c r="K55" s="57">
        <v>10</v>
      </c>
      <c r="L55" s="57">
        <v>11</v>
      </c>
      <c r="M55" s="57">
        <v>12</v>
      </c>
      <c r="N55" s="35">
        <v>13</v>
      </c>
      <c r="O55" s="35">
        <v>14</v>
      </c>
      <c r="P55" s="35">
        <v>15</v>
      </c>
      <c r="Q55" s="35">
        <v>16</v>
      </c>
    </row>
    <row r="56" spans="2:17" ht="59.25" customHeight="1">
      <c r="B56" s="59" t="s">
        <v>59</v>
      </c>
      <c r="C56" s="50" t="s">
        <v>154</v>
      </c>
      <c r="D56" s="61" t="s">
        <v>197</v>
      </c>
      <c r="E56" s="63"/>
      <c r="F56" s="63" t="s">
        <v>97</v>
      </c>
      <c r="G56" s="62" t="s">
        <v>152</v>
      </c>
      <c r="H56" s="76" t="s">
        <v>158</v>
      </c>
      <c r="I56" s="65" t="s">
        <v>159</v>
      </c>
      <c r="J56" s="36">
        <v>792</v>
      </c>
      <c r="K56" s="57">
        <v>13</v>
      </c>
      <c r="L56" s="57"/>
      <c r="M56" s="57">
        <v>11</v>
      </c>
      <c r="N56" s="67">
        <f>K56*0.2</f>
        <v>2.6</v>
      </c>
      <c r="O56" s="57">
        <v>0</v>
      </c>
      <c r="P56" s="57"/>
      <c r="Q56" s="88">
        <v>75</v>
      </c>
    </row>
    <row r="57" spans="2:17" ht="15.75">
      <c r="B57" s="89"/>
      <c r="C57" s="90"/>
      <c r="D57" s="90"/>
      <c r="E57" s="91"/>
      <c r="F57" s="91"/>
      <c r="G57" s="91"/>
      <c r="H57" s="92"/>
      <c r="I57" s="93"/>
      <c r="J57" s="33"/>
      <c r="K57" s="94"/>
      <c r="L57" s="94"/>
      <c r="M57" s="94"/>
      <c r="N57" s="94"/>
      <c r="O57" s="94"/>
      <c r="P57" s="94"/>
      <c r="Q57" s="34"/>
    </row>
    <row r="58" spans="2:17" ht="15.75">
      <c r="B58" s="229" t="s">
        <v>91</v>
      </c>
      <c r="C58" s="229"/>
      <c r="D58" s="230" t="str">
        <f>G6</f>
        <v>МБДОУ д/с "Вишенка"</v>
      </c>
      <c r="E58" s="230"/>
      <c r="F58" s="230"/>
      <c r="G58" s="230"/>
      <c r="H58" s="230"/>
      <c r="I58" s="230"/>
      <c r="J58" s="230"/>
      <c r="K58" s="13"/>
      <c r="L58" s="13" t="s">
        <v>92</v>
      </c>
      <c r="M58" s="13"/>
      <c r="N58" s="231" t="s">
        <v>38</v>
      </c>
      <c r="O58" s="231"/>
      <c r="P58" s="13"/>
      <c r="Q58" s="13"/>
    </row>
    <row r="59" spans="2:17" ht="33.75" customHeight="1">
      <c r="B59" s="96" t="str">
        <f>D4</f>
        <v>" 30 "  ДЕКАБРЯ    2021г</v>
      </c>
      <c r="C59" s="95"/>
      <c r="D59" s="95"/>
      <c r="E59" s="97" t="s">
        <v>93</v>
      </c>
      <c r="F59" s="97"/>
      <c r="G59" s="97"/>
      <c r="H59" s="232"/>
      <c r="I59" s="232"/>
      <c r="J59" s="95"/>
      <c r="K59" s="13"/>
      <c r="L59" s="97" t="s">
        <v>32</v>
      </c>
      <c r="M59" s="13"/>
      <c r="N59" s="232" t="s">
        <v>94</v>
      </c>
      <c r="O59" s="232"/>
      <c r="P59" s="13"/>
      <c r="Q59" s="13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G23:G27"/>
    <mergeCell ref="B23:B27"/>
    <mergeCell ref="C23:C27"/>
    <mergeCell ref="D23:D27"/>
    <mergeCell ref="E23:E27"/>
    <mergeCell ref="F23:F27"/>
    <mergeCell ref="H59:I59"/>
    <mergeCell ref="N59:O59"/>
    <mergeCell ref="G53:G54"/>
    <mergeCell ref="H53:H54"/>
    <mergeCell ref="I53:J53"/>
    <mergeCell ref="K53:M53"/>
    <mergeCell ref="N53:N54"/>
    <mergeCell ref="C52:E52"/>
    <mergeCell ref="F52:G52"/>
    <mergeCell ref="H52:P52"/>
    <mergeCell ref="P53:P54"/>
    <mergeCell ref="B58:C58"/>
    <mergeCell ref="D58:J58"/>
    <mergeCell ref="N58:O58"/>
    <mergeCell ref="B46:B49"/>
    <mergeCell ref="C46:C49"/>
    <mergeCell ref="D46:D49"/>
    <mergeCell ref="Q52:Q54"/>
    <mergeCell ref="C53:C54"/>
    <mergeCell ref="D53:D54"/>
    <mergeCell ref="E53:E54"/>
    <mergeCell ref="F53:F54"/>
    <mergeCell ref="O53:O54"/>
    <mergeCell ref="B52:B54"/>
    <mergeCell ref="Q43:Q44"/>
    <mergeCell ref="E46:E49"/>
    <mergeCell ref="H43:H44"/>
    <mergeCell ref="I43:J43"/>
    <mergeCell ref="K43:M43"/>
    <mergeCell ref="N43:N44"/>
    <mergeCell ref="O43:O44"/>
    <mergeCell ref="F42:G42"/>
    <mergeCell ref="H42:P42"/>
    <mergeCell ref="C43:C44"/>
    <mergeCell ref="D43:D44"/>
    <mergeCell ref="E43:E44"/>
    <mergeCell ref="F43:F44"/>
    <mergeCell ref="G43:G44"/>
    <mergeCell ref="P43:P44"/>
    <mergeCell ref="D35:F35"/>
    <mergeCell ref="L37:N38"/>
    <mergeCell ref="O37:O38"/>
    <mergeCell ref="P37:P38"/>
    <mergeCell ref="E39:H39"/>
    <mergeCell ref="F46:F49"/>
    <mergeCell ref="G46:G49"/>
    <mergeCell ref="B40:Q40"/>
    <mergeCell ref="B42:B44"/>
    <mergeCell ref="C42:E42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tabSelected="1" view="pageBreakPreview" zoomScale="80" zoomScaleSheetLayoutView="80" zoomScalePageLayoutView="0" workbookViewId="0" topLeftCell="A46">
      <selection activeCell="M34" sqref="M34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9.8515625" style="1" customWidth="1"/>
    <col min="6" max="6" width="16.42187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10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'Вишенка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'Вишенка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'Вишенка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132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'Вишенка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30" t="s">
        <v>95</v>
      </c>
      <c r="F16" s="130"/>
      <c r="G16" s="13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66.7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08.7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6.25" customHeight="1">
      <c r="B23" s="203" t="s">
        <v>160</v>
      </c>
      <c r="C23" s="191" t="s">
        <v>14</v>
      </c>
      <c r="D23" s="237" t="s">
        <v>186</v>
      </c>
      <c r="E23" s="193"/>
      <c r="F23" s="193" t="s">
        <v>97</v>
      </c>
      <c r="G23" s="193" t="s">
        <v>166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8.25" customHeight="1">
      <c r="B24" s="235"/>
      <c r="C24" s="249"/>
      <c r="D24" s="238"/>
      <c r="E24" s="224"/>
      <c r="F24" s="224"/>
      <c r="G24" s="224"/>
      <c r="H24" s="43" t="s">
        <v>190</v>
      </c>
      <c r="I24" s="44" t="s">
        <v>17</v>
      </c>
      <c r="J24" s="36"/>
      <c r="K24" s="35">
        <v>60</v>
      </c>
      <c r="L24" s="35"/>
      <c r="M24" s="35">
        <f>K24</f>
        <v>60</v>
      </c>
      <c r="N24" s="35">
        <f>K24*0.1</f>
        <v>6</v>
      </c>
      <c r="O24" s="35">
        <v>0</v>
      </c>
      <c r="P24" s="35"/>
      <c r="Q24" s="34"/>
    </row>
    <row r="25" spans="2:17" ht="51.75" customHeight="1">
      <c r="B25" s="235"/>
      <c r="C25" s="249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>
        <v>40</v>
      </c>
      <c r="L25" s="47"/>
      <c r="M25" s="47">
        <f>K25</f>
        <v>40</v>
      </c>
      <c r="N25" s="47">
        <f>K25*0.1</f>
        <v>4</v>
      </c>
      <c r="O25" s="35">
        <v>0</v>
      </c>
      <c r="P25" s="35"/>
      <c r="Q25" s="34"/>
    </row>
    <row r="26" spans="2:17" ht="15.75" customHeight="1">
      <c r="B26" s="261"/>
      <c r="C26" s="259"/>
      <c r="D26" s="270"/>
      <c r="E26" s="261"/>
      <c r="F26" s="261"/>
      <c r="G26" s="261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62"/>
      <c r="C27" s="260"/>
      <c r="D27" s="271"/>
      <c r="E27" s="262"/>
      <c r="F27" s="262"/>
      <c r="G27" s="262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65.2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04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6.25" customHeight="1">
      <c r="B34" s="59" t="s">
        <v>56</v>
      </c>
      <c r="C34" s="60" t="s">
        <v>14</v>
      </c>
      <c r="D34" s="111" t="s">
        <v>157</v>
      </c>
      <c r="E34" s="42"/>
      <c r="F34" s="117" t="s">
        <v>97</v>
      </c>
      <c r="G34" s="62" t="s">
        <v>152</v>
      </c>
      <c r="H34" s="76" t="s">
        <v>27</v>
      </c>
      <c r="I34" s="65" t="s">
        <v>159</v>
      </c>
      <c r="J34" s="36">
        <v>792</v>
      </c>
      <c r="K34" s="57">
        <v>111</v>
      </c>
      <c r="L34" s="57"/>
      <c r="M34" s="57">
        <v>101</v>
      </c>
      <c r="N34" s="47">
        <f>K34*0.1</f>
        <v>11.100000000000001</v>
      </c>
      <c r="O34" s="35">
        <v>0</v>
      </c>
      <c r="P34" s="35"/>
      <c r="Q34" s="35"/>
    </row>
    <row r="35" spans="1:17" ht="15.75">
      <c r="A35" s="2"/>
      <c r="B35" s="68"/>
      <c r="C35" s="13"/>
      <c r="D35" s="269"/>
      <c r="E35" s="269"/>
      <c r="F35" s="269"/>
      <c r="G35" s="122"/>
      <c r="H35" s="1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67.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99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5" t="s">
        <v>192</v>
      </c>
      <c r="D46" s="237" t="s">
        <v>193</v>
      </c>
      <c r="E46" s="208" t="s">
        <v>163</v>
      </c>
      <c r="F46" s="193" t="s">
        <v>97</v>
      </c>
      <c r="G46" s="193" t="s">
        <v>166</v>
      </c>
      <c r="H46" s="73" t="s">
        <v>100</v>
      </c>
      <c r="I46" s="132" t="s">
        <v>17</v>
      </c>
      <c r="J46" s="78"/>
      <c r="K46" s="7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78"/>
      <c r="M46" s="78">
        <f>K46</f>
        <v>100</v>
      </c>
      <c r="N46" s="78">
        <f>K46*0.1</f>
        <v>10</v>
      </c>
      <c r="O46" s="78">
        <v>0</v>
      </c>
      <c r="P46" s="78"/>
      <c r="Q46" s="72"/>
    </row>
    <row r="47" spans="2:17" ht="17.25" customHeight="1">
      <c r="B47" s="235"/>
      <c r="C47" s="250"/>
      <c r="D47" s="238"/>
      <c r="E47" s="209"/>
      <c r="F47" s="224"/>
      <c r="G47" s="224"/>
      <c r="H47" s="80" t="s">
        <v>29</v>
      </c>
      <c r="I47" s="75" t="s">
        <v>17</v>
      </c>
      <c r="J47" s="64"/>
      <c r="K47" s="82">
        <v>100</v>
      </c>
      <c r="L47" s="82"/>
      <c r="M47" s="82">
        <f>K47</f>
        <v>100</v>
      </c>
      <c r="N47" s="82">
        <f>K47*0.1</f>
        <v>10</v>
      </c>
      <c r="O47" s="64">
        <v>0</v>
      </c>
      <c r="P47" s="64"/>
      <c r="Q47" s="72"/>
    </row>
    <row r="48" spans="2:17" ht="78.75" customHeight="1">
      <c r="B48" s="235"/>
      <c r="C48" s="250"/>
      <c r="D48" s="238"/>
      <c r="E48" s="209"/>
      <c r="F48" s="224"/>
      <c r="G48" s="224"/>
      <c r="H48" s="80" t="s">
        <v>23</v>
      </c>
      <c r="I48" s="114" t="s">
        <v>24</v>
      </c>
      <c r="J48" s="64"/>
      <c r="K48" s="83"/>
      <c r="L48" s="83"/>
      <c r="M48" s="83"/>
      <c r="N48" s="83"/>
      <c r="O48" s="76"/>
      <c r="P48" s="76"/>
      <c r="Q48" s="72"/>
    </row>
    <row r="49" spans="2:17" ht="30" customHeight="1">
      <c r="B49" s="204"/>
      <c r="C49" s="226"/>
      <c r="D49" s="239"/>
      <c r="E49" s="223"/>
      <c r="F49" s="194"/>
      <c r="G49" s="194"/>
      <c r="H49" s="74" t="s">
        <v>31</v>
      </c>
      <c r="I49" s="81" t="s">
        <v>24</v>
      </c>
      <c r="J49" s="64"/>
      <c r="K49" s="76">
        <v>0</v>
      </c>
      <c r="L49" s="76"/>
      <c r="M49" s="76">
        <f>K49</f>
        <v>0</v>
      </c>
      <c r="N49" s="83">
        <f>K49*0.1</f>
        <v>0</v>
      </c>
      <c r="O49" s="76">
        <v>0</v>
      </c>
      <c r="P49" s="76"/>
      <c r="Q49" s="72"/>
    </row>
    <row r="50" spans="2:17" ht="15" customHeight="1">
      <c r="B50" s="16"/>
      <c r="C50" s="8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5.75">
      <c r="B51" s="7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3"/>
    </row>
    <row r="52" spans="2:17" ht="67.5" customHeight="1">
      <c r="B52" s="180" t="s">
        <v>72</v>
      </c>
      <c r="C52" s="177" t="s">
        <v>11</v>
      </c>
      <c r="D52" s="178"/>
      <c r="E52" s="195"/>
      <c r="F52" s="214" t="s">
        <v>73</v>
      </c>
      <c r="G52" s="215"/>
      <c r="H52" s="177" t="s">
        <v>26</v>
      </c>
      <c r="I52" s="178"/>
      <c r="J52" s="178"/>
      <c r="K52" s="178"/>
      <c r="L52" s="178"/>
      <c r="M52" s="178"/>
      <c r="N52" s="178"/>
      <c r="O52" s="178"/>
      <c r="P52" s="195"/>
      <c r="Q52" s="180" t="s">
        <v>85</v>
      </c>
    </row>
    <row r="53" spans="2:17" ht="33.75" customHeight="1">
      <c r="B53" s="184"/>
      <c r="C53" s="185" t="s">
        <v>145</v>
      </c>
      <c r="D53" s="185" t="s">
        <v>169</v>
      </c>
      <c r="E53" s="185" t="s">
        <v>13</v>
      </c>
      <c r="F53" s="185" t="s">
        <v>147</v>
      </c>
      <c r="G53" s="185" t="s">
        <v>153</v>
      </c>
      <c r="H53" s="180" t="s">
        <v>74</v>
      </c>
      <c r="I53" s="177" t="s">
        <v>86</v>
      </c>
      <c r="J53" s="195"/>
      <c r="K53" s="177" t="s">
        <v>76</v>
      </c>
      <c r="L53" s="178"/>
      <c r="M53" s="195"/>
      <c r="N53" s="180" t="s">
        <v>77</v>
      </c>
      <c r="O53" s="182" t="s">
        <v>89</v>
      </c>
      <c r="P53" s="227" t="s">
        <v>79</v>
      </c>
      <c r="Q53" s="184"/>
    </row>
    <row r="54" spans="2:17" ht="110.25">
      <c r="B54" s="181"/>
      <c r="C54" s="186"/>
      <c r="D54" s="186"/>
      <c r="E54" s="186"/>
      <c r="F54" s="186"/>
      <c r="G54" s="186"/>
      <c r="H54" s="181"/>
      <c r="I54" s="36" t="s">
        <v>80</v>
      </c>
      <c r="J54" s="36" t="s">
        <v>90</v>
      </c>
      <c r="K54" s="37" t="s">
        <v>82</v>
      </c>
      <c r="L54" s="37" t="s">
        <v>83</v>
      </c>
      <c r="M54" s="37" t="s">
        <v>84</v>
      </c>
      <c r="N54" s="181"/>
      <c r="O54" s="183"/>
      <c r="P54" s="228"/>
      <c r="Q54" s="181"/>
    </row>
    <row r="55" spans="2:17" ht="15.75">
      <c r="B55" s="35">
        <v>1</v>
      </c>
      <c r="C55" s="48">
        <v>2</v>
      </c>
      <c r="D55" s="48">
        <v>3</v>
      </c>
      <c r="E55" s="45">
        <v>4</v>
      </c>
      <c r="F55" s="45">
        <v>5</v>
      </c>
      <c r="G55" s="45">
        <v>6</v>
      </c>
      <c r="H55" s="35">
        <v>7</v>
      </c>
      <c r="I55" s="57">
        <v>8</v>
      </c>
      <c r="J55" s="57">
        <v>9</v>
      </c>
      <c r="K55" s="57">
        <v>10</v>
      </c>
      <c r="L55" s="57">
        <v>11</v>
      </c>
      <c r="M55" s="57">
        <v>12</v>
      </c>
      <c r="N55" s="35">
        <v>13</v>
      </c>
      <c r="O55" s="35">
        <v>14</v>
      </c>
      <c r="P55" s="35">
        <v>15</v>
      </c>
      <c r="Q55" s="35">
        <v>16</v>
      </c>
    </row>
    <row r="56" spans="2:17" ht="59.25" customHeight="1">
      <c r="B56" s="59" t="s">
        <v>59</v>
      </c>
      <c r="C56" s="108" t="s">
        <v>154</v>
      </c>
      <c r="D56" s="61" t="s">
        <v>194</v>
      </c>
      <c r="E56" s="63" t="s">
        <v>163</v>
      </c>
      <c r="F56" s="63" t="s">
        <v>97</v>
      </c>
      <c r="G56" s="62" t="s">
        <v>152</v>
      </c>
      <c r="H56" s="76" t="s">
        <v>158</v>
      </c>
      <c r="I56" s="65" t="s">
        <v>159</v>
      </c>
      <c r="J56" s="36">
        <v>792</v>
      </c>
      <c r="K56" s="57">
        <v>109</v>
      </c>
      <c r="L56" s="57"/>
      <c r="M56" s="57">
        <v>100</v>
      </c>
      <c r="N56" s="67">
        <f>K56*0.1</f>
        <v>10.9</v>
      </c>
      <c r="O56" s="57">
        <v>0</v>
      </c>
      <c r="P56" s="57"/>
      <c r="Q56" s="88">
        <v>75</v>
      </c>
    </row>
    <row r="57" spans="2:17" ht="15.75">
      <c r="B57" s="89"/>
      <c r="C57" s="90"/>
      <c r="D57" s="90"/>
      <c r="E57" s="91"/>
      <c r="F57" s="91"/>
      <c r="G57" s="91"/>
      <c r="H57" s="92"/>
      <c r="I57" s="93"/>
      <c r="J57" s="33"/>
      <c r="K57" s="94"/>
      <c r="L57" s="94"/>
      <c r="M57" s="94"/>
      <c r="N57" s="94"/>
      <c r="O57" s="94"/>
      <c r="P57" s="94"/>
      <c r="Q57" s="34"/>
    </row>
    <row r="58" spans="2:17" ht="15.75">
      <c r="B58" s="229" t="s">
        <v>91</v>
      </c>
      <c r="C58" s="229"/>
      <c r="D58" s="230" t="s">
        <v>133</v>
      </c>
      <c r="E58" s="230"/>
      <c r="F58" s="230"/>
      <c r="G58" s="230"/>
      <c r="H58" s="230"/>
      <c r="I58" s="230"/>
      <c r="J58" s="230"/>
      <c r="K58" s="13"/>
      <c r="L58" s="13" t="s">
        <v>92</v>
      </c>
      <c r="M58" s="13"/>
      <c r="N58" s="231" t="s">
        <v>37</v>
      </c>
      <c r="O58" s="231"/>
      <c r="P58" s="13"/>
      <c r="Q58" s="13"/>
    </row>
    <row r="59" spans="2:17" ht="33.75" customHeight="1">
      <c r="B59" s="96" t="str">
        <f>D4</f>
        <v>" 30 "  ДЕКАБРЯ    2021г</v>
      </c>
      <c r="C59" s="95"/>
      <c r="D59" s="95"/>
      <c r="E59" s="97" t="s">
        <v>93</v>
      </c>
      <c r="F59" s="97"/>
      <c r="G59" s="97"/>
      <c r="H59" s="232"/>
      <c r="I59" s="232"/>
      <c r="J59" s="95"/>
      <c r="K59" s="13"/>
      <c r="L59" s="97" t="s">
        <v>32</v>
      </c>
      <c r="M59" s="13"/>
      <c r="N59" s="232" t="s">
        <v>94</v>
      </c>
      <c r="O59" s="232"/>
      <c r="P59" s="13"/>
      <c r="Q59" s="13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B46:B49"/>
    <mergeCell ref="C46:C49"/>
    <mergeCell ref="D46:D49"/>
    <mergeCell ref="F46:F49"/>
    <mergeCell ref="B58:C58"/>
    <mergeCell ref="D58:J58"/>
    <mergeCell ref="B52:B54"/>
    <mergeCell ref="C52:E52"/>
    <mergeCell ref="F52:G52"/>
    <mergeCell ref="H52:P52"/>
    <mergeCell ref="N58:O58"/>
    <mergeCell ref="H59:I59"/>
    <mergeCell ref="N59:O59"/>
    <mergeCell ref="G53:G54"/>
    <mergeCell ref="H53:H54"/>
    <mergeCell ref="I53:J53"/>
    <mergeCell ref="K53:M53"/>
    <mergeCell ref="N53:N54"/>
    <mergeCell ref="O53:O54"/>
    <mergeCell ref="P53:P54"/>
    <mergeCell ref="Q52:Q54"/>
    <mergeCell ref="C53:C54"/>
    <mergeCell ref="D53:D54"/>
    <mergeCell ref="E53:E54"/>
    <mergeCell ref="F53:F54"/>
    <mergeCell ref="Q43:Q44"/>
    <mergeCell ref="E46:E49"/>
    <mergeCell ref="H43:H44"/>
    <mergeCell ref="I43:J43"/>
    <mergeCell ref="K43:M43"/>
    <mergeCell ref="C43:C44"/>
    <mergeCell ref="D43:D44"/>
    <mergeCell ref="E43:E44"/>
    <mergeCell ref="F43:F44"/>
    <mergeCell ref="G43:G44"/>
    <mergeCell ref="P43:P44"/>
    <mergeCell ref="D35:F35"/>
    <mergeCell ref="L37:N38"/>
    <mergeCell ref="O37:O38"/>
    <mergeCell ref="P37:P38"/>
    <mergeCell ref="E39:H39"/>
    <mergeCell ref="N43:N44"/>
    <mergeCell ref="O43:O44"/>
    <mergeCell ref="C42:E42"/>
    <mergeCell ref="F42:G42"/>
    <mergeCell ref="H42:P42"/>
    <mergeCell ref="G46:G49"/>
    <mergeCell ref="B40:Q40"/>
    <mergeCell ref="B42:B44"/>
    <mergeCell ref="H31:H32"/>
    <mergeCell ref="I31:J31"/>
    <mergeCell ref="K31:M31"/>
    <mergeCell ref="N31:N32"/>
    <mergeCell ref="O31:O32"/>
    <mergeCell ref="P31:P32"/>
    <mergeCell ref="B30:B32"/>
    <mergeCell ref="H30:P30"/>
    <mergeCell ref="Q30:Q32"/>
    <mergeCell ref="C31:C32"/>
    <mergeCell ref="D31:D32"/>
    <mergeCell ref="E31:E32"/>
    <mergeCell ref="F31:F32"/>
    <mergeCell ref="G31:G32"/>
    <mergeCell ref="E20:E21"/>
    <mergeCell ref="F20:F21"/>
    <mergeCell ref="C20:C21"/>
    <mergeCell ref="D20:D21"/>
    <mergeCell ref="C30:E30"/>
    <mergeCell ref="F30:G30"/>
    <mergeCell ref="G23:G27"/>
    <mergeCell ref="O20:O21"/>
    <mergeCell ref="P20:P21"/>
    <mergeCell ref="Q20:Q21"/>
    <mergeCell ref="H20:H21"/>
    <mergeCell ref="I20:J20"/>
    <mergeCell ref="K20:M20"/>
    <mergeCell ref="N20:N21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B23:B27"/>
    <mergeCell ref="C23:C27"/>
    <mergeCell ref="D23:D27"/>
    <mergeCell ref="E23:E27"/>
    <mergeCell ref="F23:F27"/>
    <mergeCell ref="C2:H2"/>
    <mergeCell ref="B6:E6"/>
    <mergeCell ref="G6:K6"/>
    <mergeCell ref="B7:G7"/>
    <mergeCell ref="H7:J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46">
      <selection activeCell="M57" sqref="M57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27.140625" style="1" customWidth="1"/>
    <col min="4" max="4" width="9.57421875" style="1" customWidth="1"/>
    <col min="5" max="5" width="9.00390625" style="1" customWidth="1"/>
    <col min="6" max="6" width="16.140625" style="1" customWidth="1"/>
    <col min="7" max="7" width="12.57421875" style="1" customWidth="1"/>
    <col min="8" max="8" width="25.00390625" style="1" customWidth="1"/>
    <col min="9" max="9" width="15.7109375" style="1" customWidth="1"/>
    <col min="10" max="10" width="8.140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">
        <v>219</v>
      </c>
      <c r="D2" s="197"/>
      <c r="E2" s="197"/>
      <c r="F2" s="197"/>
      <c r="G2" s="197"/>
      <c r="H2" s="198"/>
      <c r="I2" s="15">
        <v>2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">
        <v>216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">
        <v>225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v>44560</v>
      </c>
      <c r="P5" s="22"/>
      <c r="Q5" s="13"/>
    </row>
    <row r="6" spans="2:17" ht="42.75" customHeight="1">
      <c r="B6" s="199" t="s">
        <v>66</v>
      </c>
      <c r="C6" s="199"/>
      <c r="D6" s="199"/>
      <c r="E6" s="199"/>
      <c r="F6" s="19"/>
      <c r="G6" s="233" t="s">
        <v>57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37.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6.75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31" t="s">
        <v>95</v>
      </c>
      <c r="F16" s="31"/>
      <c r="G16" s="31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69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146</v>
      </c>
      <c r="E20" s="185" t="s">
        <v>13</v>
      </c>
      <c r="F20" s="185" t="s">
        <v>147</v>
      </c>
      <c r="G20" s="185" t="s">
        <v>13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6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20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8.5" customHeight="1">
      <c r="B23" s="203" t="s">
        <v>160</v>
      </c>
      <c r="C23" s="240" t="s">
        <v>14</v>
      </c>
      <c r="D23" s="237" t="s">
        <v>150</v>
      </c>
      <c r="E23" s="193"/>
      <c r="F23" s="193" t="s">
        <v>97</v>
      </c>
      <c r="G23" s="42"/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8.25" customHeight="1">
      <c r="B24" s="235"/>
      <c r="C24" s="241"/>
      <c r="D24" s="238"/>
      <c r="E24" s="224"/>
      <c r="F24" s="224"/>
      <c r="G24" s="46"/>
      <c r="H24" s="43" t="s">
        <v>148</v>
      </c>
      <c r="I24" s="44" t="s">
        <v>17</v>
      </c>
      <c r="J24" s="36"/>
      <c r="K24" s="47">
        <v>30</v>
      </c>
      <c r="L24" s="47"/>
      <c r="M24" s="47">
        <f>K24</f>
        <v>30</v>
      </c>
      <c r="N24" s="47">
        <f>K24*0.1</f>
        <v>3</v>
      </c>
      <c r="O24" s="35">
        <v>0</v>
      </c>
      <c r="P24" s="35"/>
      <c r="Q24" s="34"/>
    </row>
    <row r="25" spans="2:17" ht="51" customHeight="1">
      <c r="B25" s="235"/>
      <c r="C25" s="241"/>
      <c r="D25" s="238"/>
      <c r="E25" s="224"/>
      <c r="F25" s="224"/>
      <c r="G25" s="46"/>
      <c r="H25" s="43" t="s">
        <v>149</v>
      </c>
      <c r="I25" s="44"/>
      <c r="J25" s="36"/>
      <c r="K25" s="35"/>
      <c r="L25" s="35"/>
      <c r="M25" s="35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46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2">
      <c r="B27" s="204"/>
      <c r="C27" s="242"/>
      <c r="D27" s="239"/>
      <c r="E27" s="194"/>
      <c r="F27" s="194"/>
      <c r="G27" s="49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54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74.2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2.5" customHeight="1">
      <c r="B31" s="184"/>
      <c r="C31" s="185" t="s">
        <v>145</v>
      </c>
      <c r="D31" s="185" t="s">
        <v>146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07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22.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66.75" customHeight="1">
      <c r="B34" s="59" t="s">
        <v>56</v>
      </c>
      <c r="C34" s="60" t="s">
        <v>14</v>
      </c>
      <c r="D34" s="61" t="s">
        <v>151</v>
      </c>
      <c r="E34" s="62"/>
      <c r="F34" s="63" t="s">
        <v>97</v>
      </c>
      <c r="G34" s="62" t="s">
        <v>152</v>
      </c>
      <c r="H34" s="64" t="s">
        <v>158</v>
      </c>
      <c r="I34" s="65" t="s">
        <v>28</v>
      </c>
      <c r="J34" s="36">
        <v>792</v>
      </c>
      <c r="K34" s="66">
        <v>18</v>
      </c>
      <c r="L34" s="57"/>
      <c r="M34" s="66">
        <v>15</v>
      </c>
      <c r="N34" s="67">
        <f>K34*0.2</f>
        <v>3.6</v>
      </c>
      <c r="O34" s="57"/>
      <c r="P34" s="57"/>
      <c r="Q34" s="57"/>
    </row>
    <row r="35" spans="1:17" ht="15.75">
      <c r="A35" s="2"/>
      <c r="B35" s="68"/>
      <c r="C35" s="13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68.2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146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0.25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4.25" customHeight="1">
      <c r="B46" s="203" t="s">
        <v>59</v>
      </c>
      <c r="C46" s="219" t="s">
        <v>154</v>
      </c>
      <c r="D46" s="237" t="s">
        <v>155</v>
      </c>
      <c r="E46" s="208" t="s">
        <v>156</v>
      </c>
      <c r="F46" s="193" t="s">
        <v>97</v>
      </c>
      <c r="G46" s="193" t="s">
        <v>152</v>
      </c>
      <c r="H46" s="74" t="s">
        <v>100</v>
      </c>
      <c r="I46" s="75" t="s">
        <v>17</v>
      </c>
      <c r="J46" s="64"/>
      <c r="K46" s="76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76"/>
      <c r="M46" s="76">
        <f>K46</f>
        <v>100</v>
      </c>
      <c r="N46" s="76">
        <f>K46*0.1</f>
        <v>10</v>
      </c>
      <c r="O46" s="76">
        <v>0</v>
      </c>
      <c r="P46" s="76"/>
      <c r="Q46" s="72"/>
    </row>
    <row r="47" spans="2:17" ht="16.5" customHeight="1">
      <c r="B47" s="235"/>
      <c r="C47" s="236"/>
      <c r="D47" s="238"/>
      <c r="E47" s="209"/>
      <c r="F47" s="224"/>
      <c r="G47" s="224"/>
      <c r="H47" s="73" t="s">
        <v>29</v>
      </c>
      <c r="I47" s="77" t="s">
        <v>17</v>
      </c>
      <c r="J47" s="78"/>
      <c r="K47" s="79">
        <v>100</v>
      </c>
      <c r="L47" s="79"/>
      <c r="M47" s="79">
        <f>K47</f>
        <v>100</v>
      </c>
      <c r="N47" s="79">
        <f>K47*0.1</f>
        <v>10</v>
      </c>
      <c r="O47" s="78">
        <v>0</v>
      </c>
      <c r="P47" s="78"/>
      <c r="Q47" s="72"/>
    </row>
    <row r="48" spans="2:17" ht="77.25" customHeight="1">
      <c r="B48" s="235"/>
      <c r="C48" s="236"/>
      <c r="D48" s="238"/>
      <c r="E48" s="209"/>
      <c r="F48" s="224"/>
      <c r="G48" s="224"/>
      <c r="H48" s="80" t="s">
        <v>23</v>
      </c>
      <c r="I48" s="81" t="s">
        <v>24</v>
      </c>
      <c r="J48" s="64"/>
      <c r="K48" s="82"/>
      <c r="L48" s="82"/>
      <c r="M48" s="82"/>
      <c r="N48" s="82"/>
      <c r="O48" s="64"/>
      <c r="P48" s="64"/>
      <c r="Q48" s="72"/>
    </row>
    <row r="49" spans="2:17" ht="32.25" customHeight="1">
      <c r="B49" s="204"/>
      <c r="C49" s="220"/>
      <c r="D49" s="239"/>
      <c r="E49" s="223"/>
      <c r="F49" s="194"/>
      <c r="G49" s="194"/>
      <c r="H49" s="74" t="s">
        <v>31</v>
      </c>
      <c r="I49" s="81" t="s">
        <v>24</v>
      </c>
      <c r="J49" s="64"/>
      <c r="K49" s="76"/>
      <c r="L49" s="76"/>
      <c r="M49" s="76"/>
      <c r="N49" s="83"/>
      <c r="O49" s="76"/>
      <c r="P49" s="76"/>
      <c r="Q49" s="72"/>
    </row>
    <row r="50" spans="2:17" ht="15.75" customHeight="1">
      <c r="B50" s="16"/>
      <c r="C50" s="8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5.75">
      <c r="B51" s="7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3"/>
    </row>
    <row r="52" spans="2:17" ht="65.25" customHeight="1">
      <c r="B52" s="180" t="s">
        <v>72</v>
      </c>
      <c r="C52" s="177" t="s">
        <v>11</v>
      </c>
      <c r="D52" s="178"/>
      <c r="E52" s="195"/>
      <c r="F52" s="214" t="s">
        <v>73</v>
      </c>
      <c r="G52" s="215"/>
      <c r="H52" s="177" t="s">
        <v>26</v>
      </c>
      <c r="I52" s="178"/>
      <c r="J52" s="178"/>
      <c r="K52" s="178"/>
      <c r="L52" s="178"/>
      <c r="M52" s="178"/>
      <c r="N52" s="178"/>
      <c r="O52" s="178"/>
      <c r="P52" s="195"/>
      <c r="Q52" s="180" t="s">
        <v>85</v>
      </c>
    </row>
    <row r="53" spans="2:17" ht="24" customHeight="1">
      <c r="B53" s="184"/>
      <c r="C53" s="185" t="s">
        <v>145</v>
      </c>
      <c r="D53" s="185" t="s">
        <v>146</v>
      </c>
      <c r="E53" s="185" t="s">
        <v>13</v>
      </c>
      <c r="F53" s="185" t="s">
        <v>147</v>
      </c>
      <c r="G53" s="185" t="s">
        <v>153</v>
      </c>
      <c r="H53" s="180" t="s">
        <v>74</v>
      </c>
      <c r="I53" s="177" t="s">
        <v>86</v>
      </c>
      <c r="J53" s="195"/>
      <c r="K53" s="177" t="s">
        <v>76</v>
      </c>
      <c r="L53" s="178"/>
      <c r="M53" s="195"/>
      <c r="N53" s="180" t="s">
        <v>77</v>
      </c>
      <c r="O53" s="182" t="s">
        <v>89</v>
      </c>
      <c r="P53" s="227" t="s">
        <v>79</v>
      </c>
      <c r="Q53" s="184"/>
    </row>
    <row r="54" spans="2:17" ht="110.25">
      <c r="B54" s="181"/>
      <c r="C54" s="186"/>
      <c r="D54" s="186"/>
      <c r="E54" s="186"/>
      <c r="F54" s="186"/>
      <c r="G54" s="186"/>
      <c r="H54" s="181"/>
      <c r="I54" s="36" t="s">
        <v>80</v>
      </c>
      <c r="J54" s="36" t="s">
        <v>90</v>
      </c>
      <c r="K54" s="37" t="s">
        <v>82</v>
      </c>
      <c r="L54" s="37" t="s">
        <v>83</v>
      </c>
      <c r="M54" s="37" t="s">
        <v>84</v>
      </c>
      <c r="N54" s="181"/>
      <c r="O54" s="183"/>
      <c r="P54" s="228"/>
      <c r="Q54" s="181"/>
    </row>
    <row r="55" spans="2:17" ht="15.75">
      <c r="B55" s="35">
        <v>1</v>
      </c>
      <c r="C55" s="48">
        <v>2</v>
      </c>
      <c r="D55" s="48">
        <v>3</v>
      </c>
      <c r="E55" s="45">
        <v>4</v>
      </c>
      <c r="F55" s="45">
        <v>5</v>
      </c>
      <c r="G55" s="45">
        <v>6</v>
      </c>
      <c r="H55" s="35">
        <v>7</v>
      </c>
      <c r="I55" s="57">
        <v>8</v>
      </c>
      <c r="J55" s="57">
        <v>9</v>
      </c>
      <c r="K55" s="57">
        <v>10</v>
      </c>
      <c r="L55" s="57">
        <v>11</v>
      </c>
      <c r="M55" s="57">
        <v>12</v>
      </c>
      <c r="N55" s="35">
        <v>13</v>
      </c>
      <c r="O55" s="35">
        <v>14</v>
      </c>
      <c r="P55" s="35">
        <v>15</v>
      </c>
      <c r="Q55" s="35">
        <v>16</v>
      </c>
    </row>
    <row r="56" spans="2:17" ht="42" customHeight="1">
      <c r="B56" s="85" t="s">
        <v>59</v>
      </c>
      <c r="C56" s="80" t="s">
        <v>154</v>
      </c>
      <c r="D56" s="86" t="s">
        <v>157</v>
      </c>
      <c r="E56" s="87" t="s">
        <v>156</v>
      </c>
      <c r="F56" s="87" t="s">
        <v>97</v>
      </c>
      <c r="G56" s="87" t="s">
        <v>152</v>
      </c>
      <c r="H56" s="64" t="s">
        <v>158</v>
      </c>
      <c r="I56" s="65" t="s">
        <v>159</v>
      </c>
      <c r="J56" s="36">
        <v>792</v>
      </c>
      <c r="K56" s="57">
        <v>18</v>
      </c>
      <c r="L56" s="57"/>
      <c r="M56" s="57">
        <v>15</v>
      </c>
      <c r="N56" s="67">
        <v>3</v>
      </c>
      <c r="O56" s="57">
        <v>0</v>
      </c>
      <c r="P56" s="57"/>
      <c r="Q56" s="88">
        <v>75</v>
      </c>
    </row>
    <row r="57" spans="2:17" ht="15.75">
      <c r="B57" s="89"/>
      <c r="C57" s="90"/>
      <c r="D57" s="90"/>
      <c r="E57" s="91"/>
      <c r="F57" s="91"/>
      <c r="G57" s="91"/>
      <c r="H57" s="92"/>
      <c r="I57" s="93"/>
      <c r="J57" s="33"/>
      <c r="K57" s="94"/>
      <c r="L57" s="94"/>
      <c r="M57" s="94"/>
      <c r="N57" s="94"/>
      <c r="O57" s="94"/>
      <c r="P57" s="94"/>
      <c r="Q57" s="34"/>
    </row>
    <row r="58" spans="2:17" ht="15.75">
      <c r="B58" s="229" t="s">
        <v>91</v>
      </c>
      <c r="C58" s="229"/>
      <c r="D58" s="230" t="s">
        <v>113</v>
      </c>
      <c r="E58" s="230"/>
      <c r="F58" s="230"/>
      <c r="G58" s="230"/>
      <c r="H58" s="230"/>
      <c r="I58" s="230"/>
      <c r="J58" s="230"/>
      <c r="K58" s="13"/>
      <c r="L58" s="13" t="s">
        <v>92</v>
      </c>
      <c r="M58" s="13"/>
      <c r="N58" s="231" t="s">
        <v>218</v>
      </c>
      <c r="O58" s="231"/>
      <c r="P58" s="13"/>
      <c r="Q58" s="13"/>
    </row>
    <row r="59" spans="2:17" ht="33.75" customHeight="1">
      <c r="B59" s="96" t="str">
        <f>D4</f>
        <v>" 30 "  ДЕКАБРЯ    2021г</v>
      </c>
      <c r="C59" s="95"/>
      <c r="D59" s="95"/>
      <c r="E59" s="97" t="s">
        <v>93</v>
      </c>
      <c r="F59" s="97"/>
      <c r="G59" s="97"/>
      <c r="H59" s="232"/>
      <c r="I59" s="232"/>
      <c r="J59" s="95"/>
      <c r="K59" s="13"/>
      <c r="L59" s="97" t="s">
        <v>32</v>
      </c>
      <c r="M59" s="13"/>
      <c r="N59" s="232" t="s">
        <v>94</v>
      </c>
      <c r="O59" s="232"/>
      <c r="P59" s="13"/>
      <c r="Q59" s="13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6">
    <mergeCell ref="B46:B49"/>
    <mergeCell ref="C46:C49"/>
    <mergeCell ref="D46:D49"/>
    <mergeCell ref="F46:F49"/>
    <mergeCell ref="D31:D32"/>
    <mergeCell ref="G8:K8"/>
    <mergeCell ref="B23:B27"/>
    <mergeCell ref="C23:C27"/>
    <mergeCell ref="D23:D27"/>
    <mergeCell ref="F23:F27"/>
    <mergeCell ref="E23:E27"/>
    <mergeCell ref="H19:P19"/>
    <mergeCell ref="C20:C21"/>
    <mergeCell ref="D20:D21"/>
    <mergeCell ref="E20:E21"/>
    <mergeCell ref="C2:H2"/>
    <mergeCell ref="B6:E6"/>
    <mergeCell ref="G6:K6"/>
    <mergeCell ref="B7:G7"/>
    <mergeCell ref="H7:J7"/>
    <mergeCell ref="B8:D8"/>
    <mergeCell ref="H20:H21"/>
    <mergeCell ref="I20:J20"/>
    <mergeCell ref="K20:M20"/>
    <mergeCell ref="N20:N21"/>
    <mergeCell ref="L14:N15"/>
    <mergeCell ref="O14:O15"/>
    <mergeCell ref="B17:Q17"/>
    <mergeCell ref="B19:B21"/>
    <mergeCell ref="C19:E19"/>
    <mergeCell ref="F19:G19"/>
    <mergeCell ref="Q20:Q21"/>
    <mergeCell ref="F20:F21"/>
    <mergeCell ref="G20:G21"/>
    <mergeCell ref="G46:G49"/>
    <mergeCell ref="B30:B32"/>
    <mergeCell ref="C30:E30"/>
    <mergeCell ref="F30:G30"/>
    <mergeCell ref="H30:P30"/>
    <mergeCell ref="Q30:Q32"/>
    <mergeCell ref="C31:C32"/>
    <mergeCell ref="L37:N38"/>
    <mergeCell ref="O37:O38"/>
    <mergeCell ref="P37:P38"/>
    <mergeCell ref="P31:P32"/>
    <mergeCell ref="O20:O21"/>
    <mergeCell ref="P20:P21"/>
    <mergeCell ref="H31:H32"/>
    <mergeCell ref="I31:J31"/>
    <mergeCell ref="K31:M31"/>
    <mergeCell ref="N31:N32"/>
    <mergeCell ref="O31:O32"/>
    <mergeCell ref="E31:E32"/>
    <mergeCell ref="F31:F32"/>
    <mergeCell ref="G31:G32"/>
    <mergeCell ref="D43:D44"/>
    <mergeCell ref="E43:E44"/>
    <mergeCell ref="F43:F44"/>
    <mergeCell ref="G43:G44"/>
    <mergeCell ref="D35:F35"/>
    <mergeCell ref="E39:H39"/>
    <mergeCell ref="K43:M43"/>
    <mergeCell ref="N43:N44"/>
    <mergeCell ref="O43:O44"/>
    <mergeCell ref="P43:P44"/>
    <mergeCell ref="B40:Q40"/>
    <mergeCell ref="B42:B44"/>
    <mergeCell ref="C42:E42"/>
    <mergeCell ref="F42:G42"/>
    <mergeCell ref="H42:P42"/>
    <mergeCell ref="C43:C44"/>
    <mergeCell ref="Q43:Q44"/>
    <mergeCell ref="E46:E49"/>
    <mergeCell ref="H43:H44"/>
    <mergeCell ref="P53:P54"/>
    <mergeCell ref="B52:B54"/>
    <mergeCell ref="C52:E52"/>
    <mergeCell ref="F52:G52"/>
    <mergeCell ref="H52:P52"/>
    <mergeCell ref="Q52:Q54"/>
    <mergeCell ref="I43:J43"/>
    <mergeCell ref="C53:C54"/>
    <mergeCell ref="D53:D54"/>
    <mergeCell ref="E53:E54"/>
    <mergeCell ref="F53:F54"/>
    <mergeCell ref="B58:C58"/>
    <mergeCell ref="D58:J58"/>
    <mergeCell ref="G53:G54"/>
    <mergeCell ref="N58:O58"/>
    <mergeCell ref="H59:I59"/>
    <mergeCell ref="N59:O59"/>
    <mergeCell ref="H53:H54"/>
    <mergeCell ref="I53:J53"/>
    <mergeCell ref="K53:M53"/>
    <mergeCell ref="N53:N54"/>
    <mergeCell ref="O53:O5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1" manualBreakCount="1">
    <brk id="34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1.8515625" style="1" customWidth="1"/>
    <col min="4" max="4" width="9.57421875" style="1" customWidth="1"/>
    <col min="5" max="5" width="12.421875" style="1" customWidth="1"/>
    <col min="6" max="6" width="17.00390625" style="1" customWidth="1"/>
    <col min="7" max="7" width="13.71093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/>
      <c r="B2" s="13"/>
      <c r="C2" s="197" t="str">
        <f>Колосок!C2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9</v>
      </c>
      <c r="J2" s="13"/>
      <c r="K2" s="13"/>
      <c r="L2" s="13"/>
      <c r="M2" s="13"/>
      <c r="N2" s="13"/>
      <c r="O2" s="13"/>
      <c r="P2" s="13"/>
      <c r="Q2" s="13"/>
    </row>
    <row r="3" spans="1:17" ht="15.75">
      <c r="A3" s="13"/>
      <c r="B3" s="13"/>
      <c r="C3" s="13"/>
      <c r="D3" s="13" t="str">
        <f>Колосок!D3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1:17" ht="31.5">
      <c r="A4" s="13"/>
      <c r="B4" s="13"/>
      <c r="C4" s="17" t="s">
        <v>0</v>
      </c>
      <c r="D4" s="18" t="str">
        <f>Колосок!D4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Колосок!O5</f>
        <v>44560</v>
      </c>
      <c r="P5" s="22"/>
      <c r="Q5" s="13"/>
    </row>
    <row r="6" spans="1:17" ht="32.25" customHeight="1">
      <c r="A6" s="13"/>
      <c r="B6" s="202" t="s">
        <v>66</v>
      </c>
      <c r="C6" s="202"/>
      <c r="D6" s="202"/>
      <c r="E6" s="202"/>
      <c r="F6" s="19"/>
      <c r="G6" s="233" t="s">
        <v>127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1:17" ht="20.25" customHeight="1">
      <c r="A7" s="13"/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1:17" ht="18" customHeight="1">
      <c r="A8" s="13"/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1:17" ht="20.25" customHeight="1">
      <c r="A9" s="13"/>
      <c r="B9" s="13" t="s">
        <v>4</v>
      </c>
      <c r="C9" s="13"/>
      <c r="D9" s="13" t="str">
        <f>Колосок!D9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1:17" ht="15.75">
      <c r="A10" s="13"/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1:17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3"/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1:17" ht="33" customHeight="1">
      <c r="A15" s="13"/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1:17" ht="15.75">
      <c r="A16" s="13"/>
      <c r="B16" s="23" t="s">
        <v>70</v>
      </c>
      <c r="C16" s="13"/>
      <c r="D16" s="13"/>
      <c r="E16" s="136" t="s">
        <v>95</v>
      </c>
      <c r="F16" s="136"/>
      <c r="G16" s="136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.75">
      <c r="A18" s="13"/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1:17" ht="97.5" customHeight="1">
      <c r="A19" s="13"/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1:17" ht="20.25" customHeight="1">
      <c r="A20" s="13"/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1:17" ht="96" customHeight="1">
      <c r="A21" s="13"/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1:17" ht="17.25" customHeight="1">
      <c r="A22" s="13"/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1:17" ht="24.75" customHeight="1">
      <c r="A23" s="13"/>
      <c r="B23" s="203" t="s">
        <v>160</v>
      </c>
      <c r="C23" s="219" t="s">
        <v>14</v>
      </c>
      <c r="D23" s="237" t="s">
        <v>188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1:17" ht="42" customHeight="1">
      <c r="A24" s="13"/>
      <c r="B24" s="235"/>
      <c r="C24" s="236"/>
      <c r="D24" s="238"/>
      <c r="E24" s="224"/>
      <c r="F24" s="224"/>
      <c r="G24" s="224"/>
      <c r="H24" s="43" t="s">
        <v>190</v>
      </c>
      <c r="I24" s="44" t="s">
        <v>17</v>
      </c>
      <c r="J24" s="36"/>
      <c r="K24" s="35">
        <v>50</v>
      </c>
      <c r="L24" s="35"/>
      <c r="M24" s="35">
        <f>K24</f>
        <v>50</v>
      </c>
      <c r="N24" s="35">
        <f>K24*0.1</f>
        <v>5</v>
      </c>
      <c r="O24" s="35">
        <v>0</v>
      </c>
      <c r="P24" s="35"/>
      <c r="Q24" s="34"/>
    </row>
    <row r="25" spans="1:17" ht="56.25" customHeight="1">
      <c r="A25" s="13"/>
      <c r="B25" s="235"/>
      <c r="C25" s="236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>
        <v>20</v>
      </c>
      <c r="L25" s="47"/>
      <c r="M25" s="47">
        <f>K25</f>
        <v>20</v>
      </c>
      <c r="N25" s="47">
        <f>K25*0.1</f>
        <v>2</v>
      </c>
      <c r="O25" s="35">
        <v>0</v>
      </c>
      <c r="P25" s="35"/>
      <c r="Q25" s="34"/>
    </row>
    <row r="26" spans="1:17" ht="15.75" customHeight="1">
      <c r="A26" s="13"/>
      <c r="B26" s="261"/>
      <c r="C26" s="259"/>
      <c r="D26" s="270"/>
      <c r="E26" s="261"/>
      <c r="F26" s="261"/>
      <c r="G26" s="261"/>
      <c r="H26" s="43" t="s">
        <v>22</v>
      </c>
      <c r="I26" s="44" t="s">
        <v>17</v>
      </c>
      <c r="J26" s="36"/>
      <c r="K26" s="47">
        <v>90</v>
      </c>
      <c r="L26" s="47"/>
      <c r="M26" s="143">
        <v>90</v>
      </c>
      <c r="N26" s="47">
        <f>K26*0.1</f>
        <v>9</v>
      </c>
      <c r="O26" s="35">
        <v>0</v>
      </c>
      <c r="P26" s="35"/>
      <c r="Q26" s="34"/>
    </row>
    <row r="27" spans="1:17" ht="27" customHeight="1">
      <c r="A27" s="13"/>
      <c r="B27" s="261"/>
      <c r="C27" s="259"/>
      <c r="D27" s="270"/>
      <c r="E27" s="261"/>
      <c r="F27" s="261"/>
      <c r="G27" s="261"/>
      <c r="H27" s="144" t="s">
        <v>128</v>
      </c>
      <c r="I27" s="44" t="s">
        <v>17</v>
      </c>
      <c r="J27" s="36"/>
      <c r="K27" s="47">
        <v>100</v>
      </c>
      <c r="L27" s="47"/>
      <c r="M27" s="47">
        <v>100</v>
      </c>
      <c r="N27" s="47">
        <f>K27*0.1</f>
        <v>10</v>
      </c>
      <c r="O27" s="35"/>
      <c r="P27" s="35"/>
      <c r="Q27" s="34"/>
    </row>
    <row r="28" spans="1:17" ht="79.5" customHeight="1">
      <c r="A28" s="13"/>
      <c r="B28" s="262"/>
      <c r="C28" s="260"/>
      <c r="D28" s="271"/>
      <c r="E28" s="262"/>
      <c r="F28" s="262"/>
      <c r="G28" s="262"/>
      <c r="H28" s="50" t="s">
        <v>23</v>
      </c>
      <c r="I28" s="51" t="s">
        <v>24</v>
      </c>
      <c r="J28" s="52"/>
      <c r="K28" s="53">
        <v>0</v>
      </c>
      <c r="L28" s="53"/>
      <c r="M28" s="54">
        <f>K28</f>
        <v>0</v>
      </c>
      <c r="N28" s="55">
        <f>K28*0.01</f>
        <v>0</v>
      </c>
      <c r="O28" s="54">
        <f>K28-M28-N28</f>
        <v>0</v>
      </c>
      <c r="P28" s="35"/>
      <c r="Q28" s="16"/>
    </row>
    <row r="29" spans="1:17" ht="15.7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26.25" customHeight="1">
      <c r="A30" s="13"/>
      <c r="B30" s="32" t="s">
        <v>25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13"/>
    </row>
    <row r="31" spans="1:17" ht="66.75" customHeight="1">
      <c r="A31" s="13"/>
      <c r="B31" s="180" t="s">
        <v>72</v>
      </c>
      <c r="C31" s="177" t="s">
        <v>11</v>
      </c>
      <c r="D31" s="178"/>
      <c r="E31" s="195"/>
      <c r="F31" s="177" t="s">
        <v>73</v>
      </c>
      <c r="G31" s="195"/>
      <c r="H31" s="177" t="s">
        <v>26</v>
      </c>
      <c r="I31" s="178"/>
      <c r="J31" s="178"/>
      <c r="K31" s="178"/>
      <c r="L31" s="178"/>
      <c r="M31" s="178"/>
      <c r="N31" s="178"/>
      <c r="O31" s="178"/>
      <c r="P31" s="178"/>
      <c r="Q31" s="180" t="s">
        <v>85</v>
      </c>
    </row>
    <row r="32" spans="1:17" ht="34.5" customHeight="1">
      <c r="A32" s="13"/>
      <c r="B32" s="184"/>
      <c r="C32" s="185" t="s">
        <v>145</v>
      </c>
      <c r="D32" s="185" t="s">
        <v>169</v>
      </c>
      <c r="E32" s="185" t="s">
        <v>13</v>
      </c>
      <c r="F32" s="185" t="s">
        <v>147</v>
      </c>
      <c r="G32" s="185" t="s">
        <v>153</v>
      </c>
      <c r="H32" s="180" t="s">
        <v>74</v>
      </c>
      <c r="I32" s="177" t="s">
        <v>86</v>
      </c>
      <c r="J32" s="195"/>
      <c r="K32" s="207" t="s">
        <v>76</v>
      </c>
      <c r="L32" s="207"/>
      <c r="M32" s="207"/>
      <c r="N32" s="207" t="s">
        <v>77</v>
      </c>
      <c r="O32" s="179" t="s">
        <v>78</v>
      </c>
      <c r="P32" s="177" t="s">
        <v>79</v>
      </c>
      <c r="Q32" s="184"/>
    </row>
    <row r="33" spans="1:17" ht="99.75" customHeight="1">
      <c r="A33" s="13"/>
      <c r="B33" s="181"/>
      <c r="C33" s="186"/>
      <c r="D33" s="186"/>
      <c r="E33" s="186"/>
      <c r="F33" s="186"/>
      <c r="G33" s="186"/>
      <c r="H33" s="181"/>
      <c r="I33" s="36" t="s">
        <v>80</v>
      </c>
      <c r="J33" s="36" t="s">
        <v>81</v>
      </c>
      <c r="K33" s="36" t="s">
        <v>82</v>
      </c>
      <c r="L33" s="36" t="s">
        <v>83</v>
      </c>
      <c r="M33" s="36" t="s">
        <v>84</v>
      </c>
      <c r="N33" s="207"/>
      <c r="O33" s="179"/>
      <c r="P33" s="177"/>
      <c r="Q33" s="181"/>
    </row>
    <row r="34" spans="1:17" ht="18.75" customHeight="1">
      <c r="A34" s="13"/>
      <c r="B34" s="58">
        <v>1</v>
      </c>
      <c r="C34" s="39">
        <v>2</v>
      </c>
      <c r="D34" s="39">
        <v>3</v>
      </c>
      <c r="E34" s="40">
        <v>4</v>
      </c>
      <c r="F34" s="40">
        <v>5</v>
      </c>
      <c r="G34" s="40">
        <v>6</v>
      </c>
      <c r="H34" s="38">
        <v>7</v>
      </c>
      <c r="I34" s="41">
        <v>8</v>
      </c>
      <c r="J34" s="41">
        <v>9</v>
      </c>
      <c r="K34" s="41">
        <v>10</v>
      </c>
      <c r="L34" s="41">
        <v>11</v>
      </c>
      <c r="M34" s="41">
        <v>12</v>
      </c>
      <c r="N34" s="38">
        <v>13</v>
      </c>
      <c r="O34" s="38">
        <v>14</v>
      </c>
      <c r="P34" s="38">
        <v>15</v>
      </c>
      <c r="Q34" s="38">
        <v>16</v>
      </c>
    </row>
    <row r="35" spans="1:17" ht="56.25" customHeight="1">
      <c r="A35" s="13"/>
      <c r="B35" s="59" t="s">
        <v>56</v>
      </c>
      <c r="C35" s="163" t="s">
        <v>14</v>
      </c>
      <c r="D35" s="164" t="s">
        <v>157</v>
      </c>
      <c r="E35" s="62"/>
      <c r="F35" s="63" t="s">
        <v>97</v>
      </c>
      <c r="G35" s="62" t="s">
        <v>152</v>
      </c>
      <c r="H35" s="64" t="s">
        <v>27</v>
      </c>
      <c r="I35" s="65" t="s">
        <v>159</v>
      </c>
      <c r="J35" s="36">
        <v>792</v>
      </c>
      <c r="K35" s="57">
        <v>171</v>
      </c>
      <c r="L35" s="57"/>
      <c r="M35" s="57">
        <v>171</v>
      </c>
      <c r="N35" s="67">
        <f>K35*0.1</f>
        <v>17.1</v>
      </c>
      <c r="O35" s="57">
        <v>0</v>
      </c>
      <c r="P35" s="57"/>
      <c r="Q35" s="57"/>
    </row>
    <row r="36" spans="1:17" ht="15.75">
      <c r="A36" s="16"/>
      <c r="B36" s="68"/>
      <c r="C36" s="13"/>
      <c r="D36" s="197"/>
      <c r="E36" s="197"/>
      <c r="F36" s="19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16"/>
      <c r="B37" s="68"/>
      <c r="C37" s="17" t="s">
        <v>6</v>
      </c>
      <c r="D37" s="7">
        <v>2</v>
      </c>
      <c r="E37" s="13"/>
      <c r="F37" s="13"/>
      <c r="G37" s="13"/>
      <c r="H37" s="13"/>
      <c r="I37" s="13"/>
      <c r="J37" s="13"/>
      <c r="K37" s="13"/>
      <c r="L37" s="13"/>
      <c r="M37" s="16"/>
      <c r="N37" s="16"/>
      <c r="O37" s="13"/>
      <c r="P37" s="13"/>
      <c r="Q37" s="16"/>
    </row>
    <row r="38" spans="1:17" ht="19.5" customHeight="1">
      <c r="A38" s="13"/>
      <c r="B38" s="27" t="s">
        <v>87</v>
      </c>
      <c r="C38" s="13"/>
      <c r="D38" s="13"/>
      <c r="E38" s="13"/>
      <c r="F38" s="13"/>
      <c r="G38" s="13"/>
      <c r="H38" s="13"/>
      <c r="I38" s="13"/>
      <c r="J38" s="13"/>
      <c r="K38" s="13"/>
      <c r="L38" s="210" t="s">
        <v>69</v>
      </c>
      <c r="M38" s="210"/>
      <c r="N38" s="211"/>
      <c r="O38" s="188" t="s">
        <v>54</v>
      </c>
      <c r="P38" s="212"/>
      <c r="Q38" s="28"/>
    </row>
    <row r="39" spans="1:17" ht="21.75" customHeight="1">
      <c r="A39" s="13"/>
      <c r="B39" s="8" t="s">
        <v>99</v>
      </c>
      <c r="C39" s="13"/>
      <c r="D39" s="13"/>
      <c r="E39" s="13"/>
      <c r="F39" s="13"/>
      <c r="G39" s="13"/>
      <c r="H39" s="13"/>
      <c r="I39" s="13"/>
      <c r="J39" s="13"/>
      <c r="K39" s="13"/>
      <c r="L39" s="210"/>
      <c r="M39" s="210"/>
      <c r="N39" s="211"/>
      <c r="O39" s="189"/>
      <c r="P39" s="212"/>
      <c r="Q39" s="69"/>
    </row>
    <row r="40" spans="1:17" ht="14.25" customHeight="1">
      <c r="A40" s="13"/>
      <c r="B40" s="23" t="s">
        <v>70</v>
      </c>
      <c r="C40" s="13"/>
      <c r="D40" s="13"/>
      <c r="E40" s="213" t="s">
        <v>95</v>
      </c>
      <c r="F40" s="213"/>
      <c r="G40" s="213"/>
      <c r="H40" s="2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" customHeight="1">
      <c r="A41" s="13"/>
      <c r="B41" s="176" t="s">
        <v>71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15.75">
      <c r="A42" s="13"/>
      <c r="B42" s="71" t="s">
        <v>88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</row>
    <row r="43" spans="1:17" ht="68.25" customHeight="1">
      <c r="A43" s="13"/>
      <c r="B43" s="180" t="s">
        <v>72</v>
      </c>
      <c r="C43" s="177" t="s">
        <v>11</v>
      </c>
      <c r="D43" s="178"/>
      <c r="E43" s="195"/>
      <c r="F43" s="214" t="s">
        <v>73</v>
      </c>
      <c r="G43" s="215"/>
      <c r="H43" s="177" t="s">
        <v>12</v>
      </c>
      <c r="I43" s="178"/>
      <c r="J43" s="178"/>
      <c r="K43" s="178"/>
      <c r="L43" s="178"/>
      <c r="M43" s="178"/>
      <c r="N43" s="178"/>
      <c r="O43" s="178"/>
      <c r="P43" s="195"/>
      <c r="Q43" s="33"/>
    </row>
    <row r="44" spans="1:17" ht="21.75" customHeight="1">
      <c r="A44" s="13"/>
      <c r="B44" s="184"/>
      <c r="C44" s="185" t="s">
        <v>145</v>
      </c>
      <c r="D44" s="185" t="s">
        <v>169</v>
      </c>
      <c r="E44" s="185" t="s">
        <v>13</v>
      </c>
      <c r="F44" s="185" t="s">
        <v>147</v>
      </c>
      <c r="G44" s="185" t="s">
        <v>153</v>
      </c>
      <c r="H44" s="180" t="s">
        <v>74</v>
      </c>
      <c r="I44" s="177" t="s">
        <v>86</v>
      </c>
      <c r="J44" s="195"/>
      <c r="K44" s="177" t="s">
        <v>76</v>
      </c>
      <c r="L44" s="178"/>
      <c r="M44" s="195"/>
      <c r="N44" s="180" t="s">
        <v>77</v>
      </c>
      <c r="O44" s="182" t="s">
        <v>78</v>
      </c>
      <c r="P44" s="180" t="s">
        <v>79</v>
      </c>
      <c r="Q44" s="216"/>
    </row>
    <row r="45" spans="1:17" ht="110.25">
      <c r="A45" s="13"/>
      <c r="B45" s="181"/>
      <c r="C45" s="186"/>
      <c r="D45" s="186"/>
      <c r="E45" s="186"/>
      <c r="F45" s="186"/>
      <c r="G45" s="186"/>
      <c r="H45" s="181"/>
      <c r="I45" s="36" t="s">
        <v>80</v>
      </c>
      <c r="J45" s="36" t="s">
        <v>81</v>
      </c>
      <c r="K45" s="37" t="s">
        <v>82</v>
      </c>
      <c r="L45" s="37" t="s">
        <v>83</v>
      </c>
      <c r="M45" s="37" t="s">
        <v>84</v>
      </c>
      <c r="N45" s="181"/>
      <c r="O45" s="183"/>
      <c r="P45" s="181"/>
      <c r="Q45" s="216"/>
    </row>
    <row r="46" spans="1:17" ht="15.75">
      <c r="A46" s="13"/>
      <c r="B46" s="38">
        <v>1</v>
      </c>
      <c r="C46" s="39">
        <v>2</v>
      </c>
      <c r="D46" s="39">
        <v>3</v>
      </c>
      <c r="E46" s="40">
        <v>4</v>
      </c>
      <c r="F46" s="40">
        <v>5</v>
      </c>
      <c r="G46" s="40">
        <v>6</v>
      </c>
      <c r="H46" s="38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38">
        <v>13</v>
      </c>
      <c r="O46" s="38">
        <v>14</v>
      </c>
      <c r="P46" s="38">
        <v>15</v>
      </c>
      <c r="Q46" s="72"/>
    </row>
    <row r="47" spans="1:17" ht="18" customHeight="1">
      <c r="A47" s="13"/>
      <c r="B47" s="203" t="s">
        <v>59</v>
      </c>
      <c r="C47" s="221" t="s">
        <v>55</v>
      </c>
      <c r="D47" s="237" t="s">
        <v>189</v>
      </c>
      <c r="E47" s="208"/>
      <c r="F47" s="193" t="s">
        <v>97</v>
      </c>
      <c r="G47" s="193" t="s">
        <v>152</v>
      </c>
      <c r="H47" s="73" t="s">
        <v>100</v>
      </c>
      <c r="I47" s="162" t="s">
        <v>17</v>
      </c>
      <c r="J47" s="78"/>
      <c r="K47" s="7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78"/>
      <c r="M47" s="78">
        <f>K47</f>
        <v>100</v>
      </c>
      <c r="N47" s="78">
        <f>K47*0.1</f>
        <v>10</v>
      </c>
      <c r="O47" s="78">
        <v>0</v>
      </c>
      <c r="P47" s="78"/>
      <c r="Q47" s="72"/>
    </row>
    <row r="48" spans="1:17" ht="31.5" customHeight="1">
      <c r="A48" s="13"/>
      <c r="B48" s="235"/>
      <c r="C48" s="257"/>
      <c r="D48" s="238"/>
      <c r="E48" s="209"/>
      <c r="F48" s="224"/>
      <c r="G48" s="224"/>
      <c r="H48" s="80" t="s">
        <v>31</v>
      </c>
      <c r="I48" s="81" t="s">
        <v>24</v>
      </c>
      <c r="J48" s="64"/>
      <c r="K48" s="64"/>
      <c r="L48" s="64"/>
      <c r="M48" s="64"/>
      <c r="N48" s="64"/>
      <c r="O48" s="64"/>
      <c r="P48" s="64"/>
      <c r="Q48" s="72"/>
    </row>
    <row r="49" spans="1:17" ht="22.5" customHeight="1">
      <c r="A49" s="13"/>
      <c r="B49" s="235"/>
      <c r="C49" s="257"/>
      <c r="D49" s="238"/>
      <c r="E49" s="209"/>
      <c r="F49" s="224"/>
      <c r="G49" s="224"/>
      <c r="H49" s="74" t="s">
        <v>29</v>
      </c>
      <c r="I49" s="75" t="s">
        <v>17</v>
      </c>
      <c r="J49" s="64"/>
      <c r="K49" s="83">
        <v>90</v>
      </c>
      <c r="L49" s="83"/>
      <c r="M49" s="145">
        <v>90</v>
      </c>
      <c r="N49" s="83">
        <f>K49*0.1</f>
        <v>9</v>
      </c>
      <c r="O49" s="76">
        <v>0</v>
      </c>
      <c r="P49" s="76"/>
      <c r="Q49" s="72"/>
    </row>
    <row r="50" spans="1:17" ht="81" customHeight="1">
      <c r="A50" s="13"/>
      <c r="B50" s="204"/>
      <c r="C50" s="222"/>
      <c r="D50" s="239"/>
      <c r="E50" s="223"/>
      <c r="F50" s="194"/>
      <c r="G50" s="194"/>
      <c r="H50" s="80" t="s">
        <v>23</v>
      </c>
      <c r="I50" s="81" t="s">
        <v>24</v>
      </c>
      <c r="J50" s="64"/>
      <c r="K50" s="76">
        <v>0</v>
      </c>
      <c r="L50" s="76"/>
      <c r="M50" s="76">
        <f>K50</f>
        <v>0</v>
      </c>
      <c r="N50" s="83">
        <f>K50*0.1</f>
        <v>0</v>
      </c>
      <c r="O50" s="76">
        <v>0</v>
      </c>
      <c r="P50" s="76"/>
      <c r="Q50" s="72"/>
    </row>
    <row r="51" spans="1:17" ht="15" customHeight="1">
      <c r="A51" s="13"/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13"/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1:17" ht="66" customHeight="1">
      <c r="A53" s="13"/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1:17" ht="24" customHeight="1">
      <c r="A54" s="13"/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180" t="s">
        <v>79</v>
      </c>
      <c r="Q54" s="184"/>
    </row>
    <row r="55" spans="1:17" ht="110.25">
      <c r="A55" s="13"/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181"/>
      <c r="Q55" s="181"/>
    </row>
    <row r="56" spans="1:17" ht="15.75">
      <c r="A56" s="13"/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1:17" ht="59.25" customHeight="1">
      <c r="A57" s="13"/>
      <c r="B57" s="59" t="s">
        <v>59</v>
      </c>
      <c r="C57" s="108" t="s">
        <v>55</v>
      </c>
      <c r="D57" s="61" t="s">
        <v>191</v>
      </c>
      <c r="E57" s="63"/>
      <c r="F57" s="63" t="s">
        <v>97</v>
      </c>
      <c r="G57" s="62" t="s">
        <v>152</v>
      </c>
      <c r="H57" s="76" t="s">
        <v>158</v>
      </c>
      <c r="I57" s="65" t="s">
        <v>159</v>
      </c>
      <c r="J57" s="36">
        <v>792</v>
      </c>
      <c r="K57" s="57">
        <v>169</v>
      </c>
      <c r="L57" s="57"/>
      <c r="M57" s="57">
        <v>166</v>
      </c>
      <c r="N57" s="67">
        <f>K57*0.1</f>
        <v>16.900000000000002</v>
      </c>
      <c r="O57" s="57">
        <v>0</v>
      </c>
      <c r="P57" s="57"/>
      <c r="Q57" s="88">
        <v>75</v>
      </c>
    </row>
    <row r="58" spans="1:17" ht="15.75">
      <c r="A58" s="13"/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1:17" ht="15.75">
      <c r="A59" s="13"/>
      <c r="B59" s="229" t="s">
        <v>91</v>
      </c>
      <c r="C59" s="229"/>
      <c r="D59" s="230" t="s">
        <v>129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49</v>
      </c>
      <c r="O59" s="231"/>
      <c r="P59" s="13"/>
      <c r="Q59" s="13"/>
    </row>
    <row r="60" spans="1:17" ht="33.75" customHeight="1">
      <c r="A60" s="13"/>
      <c r="B60" s="96" t="str">
        <f>D4</f>
        <v>" 30 "  ДЕКАБРЯ    2021г</v>
      </c>
      <c r="C60" s="95"/>
      <c r="D60" s="95"/>
      <c r="E60" s="97" t="s">
        <v>93</v>
      </c>
      <c r="F60" s="97"/>
      <c r="G60" s="97"/>
      <c r="H60" s="232"/>
      <c r="I60" s="232"/>
      <c r="J60" s="95"/>
      <c r="K60" s="13"/>
      <c r="L60" s="97" t="s">
        <v>32</v>
      </c>
      <c r="M60" s="13"/>
      <c r="N60" s="232" t="s">
        <v>94</v>
      </c>
      <c r="O60" s="232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97">
    <mergeCell ref="H60:I60"/>
    <mergeCell ref="N60:O60"/>
    <mergeCell ref="G54:G55"/>
    <mergeCell ref="H54:H55"/>
    <mergeCell ref="I54:J54"/>
    <mergeCell ref="K54:M54"/>
    <mergeCell ref="N54:N55"/>
    <mergeCell ref="B53:B55"/>
    <mergeCell ref="C53:E53"/>
    <mergeCell ref="F53:G53"/>
    <mergeCell ref="H53:P53"/>
    <mergeCell ref="P54:P55"/>
    <mergeCell ref="B59:C59"/>
    <mergeCell ref="D59:J59"/>
    <mergeCell ref="N59:O59"/>
    <mergeCell ref="O44:O45"/>
    <mergeCell ref="B47:B50"/>
    <mergeCell ref="C47:C50"/>
    <mergeCell ref="D47:D50"/>
    <mergeCell ref="Q53:Q55"/>
    <mergeCell ref="C54:C55"/>
    <mergeCell ref="D54:D55"/>
    <mergeCell ref="E54:E55"/>
    <mergeCell ref="F54:F55"/>
    <mergeCell ref="O54:O55"/>
    <mergeCell ref="E44:E45"/>
    <mergeCell ref="F44:F45"/>
    <mergeCell ref="G44:G45"/>
    <mergeCell ref="P44:P45"/>
    <mergeCell ref="Q44:Q45"/>
    <mergeCell ref="E47:E50"/>
    <mergeCell ref="H44:H45"/>
    <mergeCell ref="I44:J44"/>
    <mergeCell ref="K44:M44"/>
    <mergeCell ref="N44:N45"/>
    <mergeCell ref="E40:H40"/>
    <mergeCell ref="F47:F50"/>
    <mergeCell ref="G47:G50"/>
    <mergeCell ref="B41:Q41"/>
    <mergeCell ref="B43:B45"/>
    <mergeCell ref="C43:E43"/>
    <mergeCell ref="F43:G43"/>
    <mergeCell ref="H43:P43"/>
    <mergeCell ref="C44:C45"/>
    <mergeCell ref="D44:D45"/>
    <mergeCell ref="N32:N33"/>
    <mergeCell ref="O32:O33"/>
    <mergeCell ref="P32:P33"/>
    <mergeCell ref="D36:F36"/>
    <mergeCell ref="L38:N39"/>
    <mergeCell ref="O38:O39"/>
    <mergeCell ref="P38:P39"/>
    <mergeCell ref="H31:P31"/>
    <mergeCell ref="Q31:Q33"/>
    <mergeCell ref="C32:C33"/>
    <mergeCell ref="D32:D33"/>
    <mergeCell ref="E32:E33"/>
    <mergeCell ref="F32:F33"/>
    <mergeCell ref="G32:G33"/>
    <mergeCell ref="H32:H33"/>
    <mergeCell ref="I32:J32"/>
    <mergeCell ref="K32:M32"/>
    <mergeCell ref="B31:B33"/>
    <mergeCell ref="C31:E31"/>
    <mergeCell ref="F31:G31"/>
    <mergeCell ref="B23:B28"/>
    <mergeCell ref="C23:C28"/>
    <mergeCell ref="D23:D28"/>
    <mergeCell ref="E23:E28"/>
    <mergeCell ref="F23:F28"/>
    <mergeCell ref="G23:G28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C2:H2"/>
    <mergeCell ref="B6:E6"/>
    <mergeCell ref="G6:K6"/>
    <mergeCell ref="B7:G7"/>
    <mergeCell ref="H7:J7"/>
    <mergeCell ref="B8:D8"/>
    <mergeCell ref="D20:D2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5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B53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6.57421875" style="1" customWidth="1"/>
    <col min="6" max="6" width="12.0039062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'Алые паруса'!C2:H2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8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'Алые паруса'!D3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'Алые паруса'!D4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'Алые паруса'!O5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125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30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'Алые паруса'!D9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0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36" t="s">
        <v>95</v>
      </c>
      <c r="F16" s="136"/>
      <c r="G16" s="136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97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32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" customHeight="1">
      <c r="B23" s="203" t="s">
        <v>51</v>
      </c>
      <c r="C23" s="221" t="s">
        <v>18</v>
      </c>
      <c r="D23" s="237" t="s">
        <v>177</v>
      </c>
      <c r="E23" s="193"/>
      <c r="F23" s="193" t="s">
        <v>97</v>
      </c>
      <c r="G23" s="193" t="s">
        <v>170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51" customHeight="1">
      <c r="B24" s="235"/>
      <c r="C24" s="257"/>
      <c r="D24" s="238"/>
      <c r="E24" s="224"/>
      <c r="F24" s="224"/>
      <c r="G24" s="224"/>
      <c r="H24" s="43" t="s">
        <v>19</v>
      </c>
      <c r="I24" s="44" t="s">
        <v>17</v>
      </c>
      <c r="J24" s="36"/>
      <c r="K24" s="47">
        <v>67</v>
      </c>
      <c r="L24" s="47"/>
      <c r="M24" s="47">
        <f>K24</f>
        <v>67</v>
      </c>
      <c r="N24" s="47">
        <f>K24*0.1</f>
        <v>6.7</v>
      </c>
      <c r="O24" s="35">
        <v>0</v>
      </c>
      <c r="P24" s="35"/>
      <c r="Q24" s="34"/>
    </row>
    <row r="25" spans="2:17" ht="43.5" customHeight="1">
      <c r="B25" s="235"/>
      <c r="C25" s="257"/>
      <c r="D25" s="238"/>
      <c r="E25" s="224"/>
      <c r="F25" s="224"/>
      <c r="G25" s="224"/>
      <c r="H25" s="43" t="s">
        <v>183</v>
      </c>
      <c r="I25" s="44" t="s">
        <v>17</v>
      </c>
      <c r="J25" s="36"/>
      <c r="K25" s="47">
        <v>60</v>
      </c>
      <c r="L25" s="47"/>
      <c r="M25" s="47">
        <f>K25</f>
        <v>60</v>
      </c>
      <c r="N25" s="47">
        <f>K25*0.1</f>
        <v>6</v>
      </c>
      <c r="O25" s="35">
        <v>0</v>
      </c>
      <c r="P25" s="35"/>
      <c r="Q25" s="34"/>
    </row>
    <row r="26" spans="2:17" ht="15.75" customHeight="1">
      <c r="B26" s="235"/>
      <c r="C26" s="257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8" customHeight="1">
      <c r="B27" s="204"/>
      <c r="C27" s="22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 hidden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99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36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5.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40">
        <v>2</v>
      </c>
      <c r="D33" s="40">
        <v>3</v>
      </c>
      <c r="E33" s="40">
        <v>4</v>
      </c>
      <c r="F33" s="40">
        <v>5</v>
      </c>
      <c r="G33" s="40">
        <v>6</v>
      </c>
      <c r="H33" s="58">
        <v>7</v>
      </c>
      <c r="I33" s="129">
        <v>8</v>
      </c>
      <c r="J33" s="129">
        <v>9</v>
      </c>
      <c r="K33" s="129">
        <v>10</v>
      </c>
      <c r="L33" s="129">
        <v>11</v>
      </c>
      <c r="M33" s="129">
        <v>12</v>
      </c>
      <c r="N33" s="58">
        <v>13</v>
      </c>
      <c r="O33" s="58">
        <v>14</v>
      </c>
      <c r="P33" s="58">
        <v>15</v>
      </c>
      <c r="Q33" s="58">
        <v>16</v>
      </c>
    </row>
    <row r="34" spans="2:17" ht="54" customHeight="1">
      <c r="B34" s="59" t="s">
        <v>51</v>
      </c>
      <c r="C34" s="108" t="s">
        <v>18</v>
      </c>
      <c r="D34" s="61" t="s">
        <v>184</v>
      </c>
      <c r="E34" s="62"/>
      <c r="F34" s="63" t="s">
        <v>97</v>
      </c>
      <c r="G34" s="63" t="s">
        <v>152</v>
      </c>
      <c r="H34" s="64" t="s">
        <v>27</v>
      </c>
      <c r="I34" s="65" t="s">
        <v>159</v>
      </c>
      <c r="J34" s="36">
        <v>792</v>
      </c>
      <c r="K34" s="57">
        <v>29</v>
      </c>
      <c r="L34" s="57"/>
      <c r="M34" s="57">
        <v>27</v>
      </c>
      <c r="N34" s="67">
        <f>K34*0.1</f>
        <v>2.9000000000000004</v>
      </c>
      <c r="O34" s="57">
        <v>0</v>
      </c>
      <c r="P34" s="57"/>
      <c r="Q34" s="57"/>
    </row>
    <row r="35" spans="1:17" ht="15.75">
      <c r="A35" s="2"/>
      <c r="B35" s="68"/>
      <c r="C35" s="13"/>
      <c r="D35" s="269"/>
      <c r="E35" s="269"/>
      <c r="F35" s="269"/>
      <c r="G35" s="122"/>
      <c r="H35" s="1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79.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32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60</v>
      </c>
      <c r="C46" s="221" t="s">
        <v>176</v>
      </c>
      <c r="D46" s="237" t="s">
        <v>168</v>
      </c>
      <c r="E46" s="208"/>
      <c r="F46" s="193" t="s">
        <v>97</v>
      </c>
      <c r="G46" s="193" t="s">
        <v>152</v>
      </c>
      <c r="H46" s="73" t="s">
        <v>100</v>
      </c>
      <c r="I46" s="75" t="s">
        <v>17</v>
      </c>
      <c r="J46" s="78"/>
      <c r="K46" s="7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78"/>
      <c r="M46" s="78">
        <f>K46</f>
        <v>100</v>
      </c>
      <c r="N46" s="78">
        <f>K46*0.1</f>
        <v>10</v>
      </c>
      <c r="O46" s="78">
        <v>0</v>
      </c>
      <c r="P46" s="78"/>
      <c r="Q46" s="72"/>
    </row>
    <row r="47" spans="2:17" ht="15" customHeight="1">
      <c r="B47" s="235"/>
      <c r="C47" s="257"/>
      <c r="D47" s="238"/>
      <c r="E47" s="209"/>
      <c r="F47" s="224"/>
      <c r="G47" s="224"/>
      <c r="H47" s="219" t="s">
        <v>29</v>
      </c>
      <c r="I47" s="219" t="s">
        <v>17</v>
      </c>
      <c r="J47" s="245"/>
      <c r="K47" s="245">
        <v>100</v>
      </c>
      <c r="L47" s="245"/>
      <c r="M47" s="245">
        <v>100</v>
      </c>
      <c r="N47" s="245">
        <f>K47*0.1</f>
        <v>10</v>
      </c>
      <c r="O47" s="245">
        <v>0</v>
      </c>
      <c r="P47" s="245"/>
      <c r="Q47" s="72"/>
    </row>
    <row r="48" spans="2:17" ht="6" customHeight="1">
      <c r="B48" s="235"/>
      <c r="C48" s="257"/>
      <c r="D48" s="238"/>
      <c r="E48" s="209"/>
      <c r="F48" s="224"/>
      <c r="G48" s="224"/>
      <c r="H48" s="220"/>
      <c r="I48" s="220"/>
      <c r="J48" s="247"/>
      <c r="K48" s="247"/>
      <c r="L48" s="247"/>
      <c r="M48" s="247"/>
      <c r="N48" s="247">
        <f>K48*0.1</f>
        <v>0</v>
      </c>
      <c r="O48" s="247"/>
      <c r="P48" s="247"/>
      <c r="Q48" s="72"/>
    </row>
    <row r="49" spans="2:17" ht="78.75" customHeight="1">
      <c r="B49" s="235"/>
      <c r="C49" s="257"/>
      <c r="D49" s="238"/>
      <c r="E49" s="209"/>
      <c r="F49" s="224"/>
      <c r="G49" s="224"/>
      <c r="H49" s="80" t="s">
        <v>23</v>
      </c>
      <c r="I49" s="81" t="s">
        <v>24</v>
      </c>
      <c r="J49" s="64"/>
      <c r="K49" s="83"/>
      <c r="L49" s="83"/>
      <c r="M49" s="83"/>
      <c r="N49" s="83"/>
      <c r="O49" s="76"/>
      <c r="P49" s="76"/>
      <c r="Q49" s="72"/>
    </row>
    <row r="50" spans="2:17" ht="27.75" customHeight="1">
      <c r="B50" s="204"/>
      <c r="C50" s="222"/>
      <c r="D50" s="239"/>
      <c r="E50" s="223"/>
      <c r="F50" s="194"/>
      <c r="G50" s="194"/>
      <c r="H50" s="74" t="s">
        <v>31</v>
      </c>
      <c r="I50" s="81" t="s">
        <v>24</v>
      </c>
      <c r="J50" s="64"/>
      <c r="K50" s="76">
        <v>0</v>
      </c>
      <c r="L50" s="76"/>
      <c r="M50" s="76">
        <f>K50</f>
        <v>0</v>
      </c>
      <c r="N50" s="83">
        <f>K50*0.1</f>
        <v>0</v>
      </c>
      <c r="O50" s="76">
        <v>0</v>
      </c>
      <c r="P50" s="76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81.75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36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5">
        <v>2</v>
      </c>
      <c r="D56" s="45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57" customHeight="1">
      <c r="B57" s="59" t="s">
        <v>60</v>
      </c>
      <c r="C57" s="50" t="s">
        <v>185</v>
      </c>
      <c r="D57" s="61" t="s">
        <v>186</v>
      </c>
      <c r="E57" s="63"/>
      <c r="F57" s="63" t="s">
        <v>97</v>
      </c>
      <c r="G57" s="63" t="s">
        <v>152</v>
      </c>
      <c r="H57" s="76" t="s">
        <v>187</v>
      </c>
      <c r="I57" s="65" t="s">
        <v>159</v>
      </c>
      <c r="J57" s="36">
        <v>792</v>
      </c>
      <c r="K57" s="35">
        <v>29</v>
      </c>
      <c r="L57" s="35"/>
      <c r="M57" s="35">
        <v>27</v>
      </c>
      <c r="N57" s="67">
        <f>K57*0.1</f>
        <v>2.9000000000000004</v>
      </c>
      <c r="O57" s="35">
        <v>0</v>
      </c>
      <c r="P57" s="35"/>
      <c r="Q57" s="146">
        <v>0</v>
      </c>
    </row>
    <row r="58" spans="2:17" ht="9.75" customHeight="1">
      <c r="B58" s="89"/>
      <c r="C58" s="84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">
        <v>126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36</v>
      </c>
      <c r="O59" s="231"/>
      <c r="P59" s="13"/>
      <c r="Q59" s="13"/>
    </row>
    <row r="60" spans="2:17" ht="24" customHeight="1">
      <c r="B60" s="96" t="str">
        <f>D4</f>
        <v>" 30 "  ДЕКАБРЯ    2021г</v>
      </c>
      <c r="C60" s="95"/>
      <c r="D60" s="95"/>
      <c r="E60" s="97" t="s">
        <v>93</v>
      </c>
      <c r="F60" s="97"/>
      <c r="G60" s="97"/>
      <c r="H60" s="232"/>
      <c r="I60" s="232"/>
      <c r="J60" s="95"/>
      <c r="K60" s="13"/>
      <c r="L60" s="97" t="s">
        <v>32</v>
      </c>
      <c r="M60" s="13"/>
      <c r="N60" s="232" t="s">
        <v>94</v>
      </c>
      <c r="O60" s="232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O47:O48"/>
    <mergeCell ref="P47:P48"/>
    <mergeCell ref="B46:B50"/>
    <mergeCell ref="C46:C50"/>
    <mergeCell ref="D46:D50"/>
    <mergeCell ref="F46:F50"/>
    <mergeCell ref="G46:G50"/>
    <mergeCell ref="I47:I48"/>
    <mergeCell ref="J47:J48"/>
    <mergeCell ref="K47:K48"/>
    <mergeCell ref="L47:L48"/>
    <mergeCell ref="M47:M48"/>
    <mergeCell ref="N47:N48"/>
    <mergeCell ref="H47:H48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C20:C21"/>
    <mergeCell ref="D20:D21"/>
    <mergeCell ref="B30:B32"/>
    <mergeCell ref="C30:E30"/>
    <mergeCell ref="F30:G30"/>
    <mergeCell ref="B23:B27"/>
    <mergeCell ref="C23:C27"/>
    <mergeCell ref="D23:D27"/>
    <mergeCell ref="E23:E27"/>
    <mergeCell ref="F31:F32"/>
    <mergeCell ref="G31:G32"/>
    <mergeCell ref="H31:H32"/>
    <mergeCell ref="I31:J31"/>
    <mergeCell ref="K31:M31"/>
    <mergeCell ref="E20:E21"/>
    <mergeCell ref="F20:F21"/>
    <mergeCell ref="F23:F27"/>
    <mergeCell ref="G23:G27"/>
    <mergeCell ref="L37:N38"/>
    <mergeCell ref="O37:O38"/>
    <mergeCell ref="P37:P38"/>
    <mergeCell ref="E39:H39"/>
    <mergeCell ref="B40:Q40"/>
    <mergeCell ref="H30:P30"/>
    <mergeCell ref="Q30:Q32"/>
    <mergeCell ref="C31:C32"/>
    <mergeCell ref="D31:D32"/>
    <mergeCell ref="E31:E32"/>
    <mergeCell ref="H42:P42"/>
    <mergeCell ref="C43:C44"/>
    <mergeCell ref="D43:D44"/>
    <mergeCell ref="E43:E44"/>
    <mergeCell ref="F43:F44"/>
    <mergeCell ref="N31:N32"/>
    <mergeCell ref="O31:O32"/>
    <mergeCell ref="P31:P32"/>
    <mergeCell ref="P43:P44"/>
    <mergeCell ref="D35:F35"/>
    <mergeCell ref="Q43:Q44"/>
    <mergeCell ref="E46:E50"/>
    <mergeCell ref="H43:H44"/>
    <mergeCell ref="I43:J43"/>
    <mergeCell ref="K43:M43"/>
    <mergeCell ref="B42:B44"/>
    <mergeCell ref="N43:N44"/>
    <mergeCell ref="O43:O44"/>
    <mergeCell ref="C42:E42"/>
    <mergeCell ref="F42:G42"/>
    <mergeCell ref="P54:P55"/>
    <mergeCell ref="Q53:Q55"/>
    <mergeCell ref="C54:C55"/>
    <mergeCell ref="D54:D55"/>
    <mergeCell ref="E54:E55"/>
    <mergeCell ref="F54:F55"/>
    <mergeCell ref="G43:G44"/>
    <mergeCell ref="H60:I60"/>
    <mergeCell ref="N60:O60"/>
    <mergeCell ref="G54:G55"/>
    <mergeCell ref="H54:H55"/>
    <mergeCell ref="I54:J54"/>
    <mergeCell ref="K54:M54"/>
    <mergeCell ref="N54:N55"/>
    <mergeCell ref="O54:O55"/>
    <mergeCell ref="H53:P53"/>
    <mergeCell ref="B59:C59"/>
    <mergeCell ref="D59:J59"/>
    <mergeCell ref="B53:B55"/>
    <mergeCell ref="C53:E53"/>
    <mergeCell ref="F53:G53"/>
    <mergeCell ref="N59:O59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60" r:id="rId1"/>
  <rowBreaks count="2" manualBreakCount="2">
    <brk id="30" max="16" man="1"/>
    <brk id="51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79" zoomScaleSheetLayoutView="79" zoomScalePageLayoutView="0" workbookViewId="0" topLeftCell="A55">
      <selection activeCell="N61" sqref="N61:O61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0.57421875" style="1" customWidth="1"/>
    <col min="4" max="4" width="14.57421875" style="1" customWidth="1"/>
    <col min="5" max="5" width="10.140625" style="1" customWidth="1"/>
    <col min="6" max="6" width="11.851562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'Ивушка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7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'Ивушка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'Ивушка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'Ивушка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123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32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'Ивушка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38" t="s">
        <v>95</v>
      </c>
      <c r="F16" s="138"/>
      <c r="G16" s="138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97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45.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51.75" customHeight="1">
      <c r="B23" s="142" t="s">
        <v>50</v>
      </c>
      <c r="C23" s="43" t="s">
        <v>14</v>
      </c>
      <c r="D23" s="148" t="s">
        <v>178</v>
      </c>
      <c r="E23" s="63"/>
      <c r="F23" s="63" t="s">
        <v>97</v>
      </c>
      <c r="G23" s="117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51" customHeight="1">
      <c r="B24" s="272" t="s">
        <v>56</v>
      </c>
      <c r="C24" s="273" t="s">
        <v>14</v>
      </c>
      <c r="D24" s="191" t="s">
        <v>164</v>
      </c>
      <c r="E24" s="251"/>
      <c r="F24" s="193" t="s">
        <v>97</v>
      </c>
      <c r="G24" s="251" t="s">
        <v>152</v>
      </c>
      <c r="H24" s="43" t="s">
        <v>165</v>
      </c>
      <c r="I24" s="44" t="s">
        <v>17</v>
      </c>
      <c r="J24" s="36"/>
      <c r="K24" s="47">
        <v>60</v>
      </c>
      <c r="L24" s="47"/>
      <c r="M24" s="47">
        <f>K24</f>
        <v>60</v>
      </c>
      <c r="N24" s="47">
        <f>K24*0.1</f>
        <v>6</v>
      </c>
      <c r="O24" s="35">
        <v>0</v>
      </c>
      <c r="P24" s="35"/>
      <c r="Q24" s="34"/>
    </row>
    <row r="25" spans="2:17" ht="39" customHeight="1">
      <c r="B25" s="270"/>
      <c r="C25" s="270"/>
      <c r="D25" s="259"/>
      <c r="E25" s="270"/>
      <c r="F25" s="261"/>
      <c r="G25" s="270"/>
      <c r="H25" s="43" t="s">
        <v>162</v>
      </c>
      <c r="I25" s="44" t="s">
        <v>17</v>
      </c>
      <c r="J25" s="36"/>
      <c r="K25" s="47">
        <v>50</v>
      </c>
      <c r="L25" s="47"/>
      <c r="M25" s="47">
        <f>K25</f>
        <v>50</v>
      </c>
      <c r="N25" s="47">
        <f>K25*0.1</f>
        <v>5</v>
      </c>
      <c r="O25" s="35">
        <v>0</v>
      </c>
      <c r="P25" s="35"/>
      <c r="Q25" s="34"/>
    </row>
    <row r="26" spans="2:17" ht="15.75" customHeight="1">
      <c r="B26" s="270"/>
      <c r="C26" s="270"/>
      <c r="D26" s="259"/>
      <c r="E26" s="270"/>
      <c r="F26" s="261"/>
      <c r="G26" s="270"/>
      <c r="H26" s="43" t="s">
        <v>22</v>
      </c>
      <c r="I26" s="44" t="s">
        <v>17</v>
      </c>
      <c r="J26" s="36"/>
      <c r="K26" s="47">
        <v>90</v>
      </c>
      <c r="L26" s="47"/>
      <c r="M26" s="47">
        <f>K26</f>
        <v>90</v>
      </c>
      <c r="N26" s="47">
        <f>K26*0.1</f>
        <v>9</v>
      </c>
      <c r="O26" s="35">
        <v>0</v>
      </c>
      <c r="P26" s="35"/>
      <c r="Q26" s="34"/>
    </row>
    <row r="27" spans="2:17" ht="79.5" customHeight="1">
      <c r="B27" s="271"/>
      <c r="C27" s="271"/>
      <c r="D27" s="260"/>
      <c r="E27" s="271"/>
      <c r="F27" s="262"/>
      <c r="G27" s="271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99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33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32.7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6.25" customHeight="1">
      <c r="B34" s="120" t="s">
        <v>50</v>
      </c>
      <c r="C34" s="60" t="s">
        <v>14</v>
      </c>
      <c r="D34" s="111" t="s">
        <v>178</v>
      </c>
      <c r="E34" s="117"/>
      <c r="F34" s="117" t="s">
        <v>97</v>
      </c>
      <c r="G34" s="117" t="s">
        <v>152</v>
      </c>
      <c r="H34" s="76" t="s">
        <v>27</v>
      </c>
      <c r="I34" s="65" t="s">
        <v>28</v>
      </c>
      <c r="J34" s="36">
        <v>792</v>
      </c>
      <c r="K34" s="57">
        <v>27</v>
      </c>
      <c r="L34" s="57"/>
      <c r="M34" s="57">
        <v>25</v>
      </c>
      <c r="N34" s="47">
        <f>K34*0.1</f>
        <v>2.7</v>
      </c>
      <c r="O34" s="35">
        <v>0</v>
      </c>
      <c r="P34" s="35"/>
      <c r="Q34" s="35"/>
    </row>
    <row r="35" spans="2:17" ht="54" customHeight="1">
      <c r="B35" s="59" t="s">
        <v>56</v>
      </c>
      <c r="C35" s="60" t="s">
        <v>14</v>
      </c>
      <c r="D35" s="141" t="s">
        <v>151</v>
      </c>
      <c r="E35" s="63"/>
      <c r="F35" s="117" t="s">
        <v>97</v>
      </c>
      <c r="G35" s="117" t="s">
        <v>152</v>
      </c>
      <c r="H35" s="139" t="s">
        <v>27</v>
      </c>
      <c r="I35" s="149" t="s">
        <v>28</v>
      </c>
      <c r="J35" s="37">
        <v>792</v>
      </c>
      <c r="K35" s="137">
        <v>126</v>
      </c>
      <c r="L35" s="137"/>
      <c r="M35" s="137">
        <v>117</v>
      </c>
      <c r="N35" s="150">
        <f>K35*0.1</f>
        <v>12.600000000000001</v>
      </c>
      <c r="O35" s="137">
        <v>0</v>
      </c>
      <c r="P35" s="137"/>
      <c r="Q35" s="137"/>
    </row>
    <row r="36" spans="2:17" ht="0.75" customHeight="1">
      <c r="B36" s="59" t="s">
        <v>172</v>
      </c>
      <c r="C36" s="60" t="s">
        <v>14</v>
      </c>
      <c r="D36" s="61" t="s">
        <v>180</v>
      </c>
      <c r="E36" s="62"/>
      <c r="F36" s="63" t="s">
        <v>97</v>
      </c>
      <c r="G36" s="63" t="s">
        <v>179</v>
      </c>
      <c r="H36" s="64" t="s">
        <v>27</v>
      </c>
      <c r="I36" s="65" t="s">
        <v>28</v>
      </c>
      <c r="J36" s="36">
        <v>792</v>
      </c>
      <c r="K36" s="57"/>
      <c r="L36" s="57"/>
      <c r="M36" s="57"/>
      <c r="N36" s="67">
        <f>K36*0.1</f>
        <v>0</v>
      </c>
      <c r="O36" s="57">
        <v>0</v>
      </c>
      <c r="P36" s="57"/>
      <c r="Q36" s="57"/>
    </row>
    <row r="37" spans="1:17" ht="15.75">
      <c r="A37" s="2"/>
      <c r="B37" s="68"/>
      <c r="C37" s="13"/>
      <c r="D37" s="197"/>
      <c r="E37" s="197"/>
      <c r="F37" s="197"/>
      <c r="G37" s="122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.75">
      <c r="A38" s="2"/>
      <c r="B38" s="68"/>
      <c r="C38" s="17" t="s">
        <v>6</v>
      </c>
      <c r="D38" s="7">
        <v>2</v>
      </c>
      <c r="E38" s="13"/>
      <c r="F38" s="13"/>
      <c r="G38" s="122"/>
      <c r="H38" s="13"/>
      <c r="I38" s="13"/>
      <c r="J38" s="13"/>
      <c r="K38" s="13"/>
      <c r="L38" s="13"/>
      <c r="M38" s="16"/>
      <c r="N38" s="16"/>
      <c r="O38" s="13"/>
      <c r="P38" s="13"/>
      <c r="Q38" s="16"/>
    </row>
    <row r="39" spans="2:17" ht="19.5" customHeight="1">
      <c r="B39" s="27" t="s">
        <v>87</v>
      </c>
      <c r="C39" s="13"/>
      <c r="D39" s="13"/>
      <c r="E39" s="13"/>
      <c r="F39" s="13"/>
      <c r="G39" s="13"/>
      <c r="H39" s="13"/>
      <c r="I39" s="13"/>
      <c r="J39" s="13"/>
      <c r="K39" s="13"/>
      <c r="L39" s="210" t="s">
        <v>69</v>
      </c>
      <c r="M39" s="210"/>
      <c r="N39" s="211"/>
      <c r="O39" s="188" t="s">
        <v>54</v>
      </c>
      <c r="P39" s="212"/>
      <c r="Q39" s="28"/>
    </row>
    <row r="40" spans="2:17" ht="24.75" customHeight="1">
      <c r="B40" s="8" t="s">
        <v>99</v>
      </c>
      <c r="C40" s="13"/>
      <c r="D40" s="13"/>
      <c r="E40" s="13"/>
      <c r="F40" s="13"/>
      <c r="G40" s="13"/>
      <c r="H40" s="13"/>
      <c r="I40" s="13"/>
      <c r="J40" s="13"/>
      <c r="K40" s="13"/>
      <c r="L40" s="210"/>
      <c r="M40" s="210"/>
      <c r="N40" s="211"/>
      <c r="O40" s="189"/>
      <c r="P40" s="212"/>
      <c r="Q40" s="69"/>
    </row>
    <row r="41" spans="2:17" ht="14.25" customHeight="1">
      <c r="B41" s="23" t="s">
        <v>70</v>
      </c>
      <c r="C41" s="13"/>
      <c r="D41" s="13"/>
      <c r="E41" s="213" t="s">
        <v>95</v>
      </c>
      <c r="F41" s="213"/>
      <c r="G41" s="213"/>
      <c r="H41" s="2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15" customHeight="1">
      <c r="B42" s="176" t="s">
        <v>71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2:17" ht="15.75">
      <c r="B43" s="71" t="s">
        <v>88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</row>
    <row r="44" spans="2:17" ht="102" customHeight="1">
      <c r="B44" s="180" t="s">
        <v>72</v>
      </c>
      <c r="C44" s="177" t="s">
        <v>11</v>
      </c>
      <c r="D44" s="178"/>
      <c r="E44" s="195"/>
      <c r="F44" s="214" t="s">
        <v>73</v>
      </c>
      <c r="G44" s="215"/>
      <c r="H44" s="177" t="s">
        <v>12</v>
      </c>
      <c r="I44" s="178"/>
      <c r="J44" s="178"/>
      <c r="K44" s="178"/>
      <c r="L44" s="178"/>
      <c r="M44" s="178"/>
      <c r="N44" s="178"/>
      <c r="O44" s="178"/>
      <c r="P44" s="195"/>
      <c r="Q44" s="33"/>
    </row>
    <row r="45" spans="2:17" ht="21.75" customHeight="1">
      <c r="B45" s="184"/>
      <c r="C45" s="185" t="s">
        <v>145</v>
      </c>
      <c r="D45" s="185" t="s">
        <v>169</v>
      </c>
      <c r="E45" s="185" t="s">
        <v>13</v>
      </c>
      <c r="F45" s="185" t="s">
        <v>147</v>
      </c>
      <c r="G45" s="185" t="s">
        <v>153</v>
      </c>
      <c r="H45" s="180" t="s">
        <v>74</v>
      </c>
      <c r="I45" s="177" t="s">
        <v>86</v>
      </c>
      <c r="J45" s="195"/>
      <c r="K45" s="177" t="s">
        <v>76</v>
      </c>
      <c r="L45" s="178"/>
      <c r="M45" s="195"/>
      <c r="N45" s="180" t="s">
        <v>77</v>
      </c>
      <c r="O45" s="182" t="s">
        <v>78</v>
      </c>
      <c r="P45" s="180" t="s">
        <v>79</v>
      </c>
      <c r="Q45" s="216"/>
    </row>
    <row r="46" spans="2:17" ht="138" customHeight="1">
      <c r="B46" s="181"/>
      <c r="C46" s="186"/>
      <c r="D46" s="186"/>
      <c r="E46" s="186"/>
      <c r="F46" s="186"/>
      <c r="G46" s="186"/>
      <c r="H46" s="181"/>
      <c r="I46" s="36" t="s">
        <v>80</v>
      </c>
      <c r="J46" s="36" t="s">
        <v>81</v>
      </c>
      <c r="K46" s="37" t="s">
        <v>82</v>
      </c>
      <c r="L46" s="37" t="s">
        <v>83</v>
      </c>
      <c r="M46" s="37" t="s">
        <v>84</v>
      </c>
      <c r="N46" s="181"/>
      <c r="O46" s="183"/>
      <c r="P46" s="181"/>
      <c r="Q46" s="216"/>
    </row>
    <row r="47" spans="2:17" ht="15.75">
      <c r="B47" s="38">
        <v>1</v>
      </c>
      <c r="C47" s="39">
        <v>2</v>
      </c>
      <c r="D47" s="39">
        <v>3</v>
      </c>
      <c r="E47" s="40">
        <v>4</v>
      </c>
      <c r="F47" s="40">
        <v>5</v>
      </c>
      <c r="G47" s="40">
        <v>6</v>
      </c>
      <c r="H47" s="38">
        <v>7</v>
      </c>
      <c r="I47" s="41">
        <v>8</v>
      </c>
      <c r="J47" s="41">
        <v>9</v>
      </c>
      <c r="K47" s="41">
        <v>10</v>
      </c>
      <c r="L47" s="41">
        <v>11</v>
      </c>
      <c r="M47" s="41">
        <v>12</v>
      </c>
      <c r="N47" s="38">
        <v>13</v>
      </c>
      <c r="O47" s="38">
        <v>14</v>
      </c>
      <c r="P47" s="38">
        <v>15</v>
      </c>
      <c r="Q47" s="72"/>
    </row>
    <row r="48" spans="2:17" ht="18" customHeight="1">
      <c r="B48" s="217" t="s">
        <v>61</v>
      </c>
      <c r="C48" s="219" t="s">
        <v>55</v>
      </c>
      <c r="D48" s="219" t="s">
        <v>178</v>
      </c>
      <c r="E48" s="193"/>
      <c r="F48" s="225" t="s">
        <v>97</v>
      </c>
      <c r="G48" s="193" t="s">
        <v>152</v>
      </c>
      <c r="H48" s="73" t="s">
        <v>100</v>
      </c>
      <c r="I48" s="140" t="s">
        <v>17</v>
      </c>
      <c r="J48" s="78"/>
      <c r="K48" s="7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8" s="78"/>
      <c r="M48" s="78">
        <f>K48</f>
        <v>100</v>
      </c>
      <c r="N48" s="78">
        <f>K48*0.1</f>
        <v>10</v>
      </c>
      <c r="O48" s="78">
        <v>0</v>
      </c>
      <c r="P48" s="78"/>
      <c r="Q48" s="72"/>
    </row>
    <row r="49" spans="2:17" ht="19.5" customHeight="1">
      <c r="B49" s="218"/>
      <c r="C49" s="220"/>
      <c r="D49" s="220"/>
      <c r="E49" s="194"/>
      <c r="F49" s="226"/>
      <c r="G49" s="194"/>
      <c r="H49" s="80" t="s">
        <v>29</v>
      </c>
      <c r="I49" s="75" t="s">
        <v>17</v>
      </c>
      <c r="J49" s="64"/>
      <c r="K49" s="82">
        <v>90</v>
      </c>
      <c r="L49" s="82"/>
      <c r="M49" s="82">
        <f>K49</f>
        <v>90</v>
      </c>
      <c r="N49" s="82">
        <f>K49*0.1</f>
        <v>9</v>
      </c>
      <c r="O49" s="64">
        <v>0</v>
      </c>
      <c r="P49" s="64"/>
      <c r="Q49" s="72"/>
    </row>
    <row r="50" spans="2:17" ht="72" customHeight="1">
      <c r="B50" s="203" t="s">
        <v>59</v>
      </c>
      <c r="C50" s="219" t="s">
        <v>55</v>
      </c>
      <c r="D50" s="237" t="s">
        <v>181</v>
      </c>
      <c r="E50" s="193"/>
      <c r="F50" s="193" t="s">
        <v>97</v>
      </c>
      <c r="G50" s="193" t="s">
        <v>152</v>
      </c>
      <c r="H50" s="80" t="s">
        <v>23</v>
      </c>
      <c r="I50" s="114" t="s">
        <v>24</v>
      </c>
      <c r="J50" s="64"/>
      <c r="K50" s="83"/>
      <c r="L50" s="83"/>
      <c r="M50" s="83"/>
      <c r="N50" s="83"/>
      <c r="O50" s="76"/>
      <c r="P50" s="76"/>
      <c r="Q50" s="72"/>
    </row>
    <row r="51" spans="2:17" ht="57" customHeight="1">
      <c r="B51" s="204"/>
      <c r="C51" s="220"/>
      <c r="D51" s="239"/>
      <c r="E51" s="194"/>
      <c r="F51" s="194"/>
      <c r="G51" s="194"/>
      <c r="H51" s="74" t="s">
        <v>31</v>
      </c>
      <c r="I51" s="81" t="s">
        <v>24</v>
      </c>
      <c r="J51" s="64"/>
      <c r="K51" s="76">
        <v>0</v>
      </c>
      <c r="L51" s="76"/>
      <c r="M51" s="76">
        <f>K51</f>
        <v>0</v>
      </c>
      <c r="N51" s="83">
        <f>K51*0.1</f>
        <v>0</v>
      </c>
      <c r="O51" s="76">
        <v>0</v>
      </c>
      <c r="P51" s="76"/>
      <c r="Q51" s="72"/>
    </row>
    <row r="52" spans="2:17" ht="15" customHeight="1">
      <c r="B52" s="16"/>
      <c r="C52" s="8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ht="15.75">
      <c r="B53" s="71" t="s">
        <v>25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13"/>
    </row>
    <row r="54" spans="2:17" ht="87.75" customHeight="1">
      <c r="B54" s="180" t="s">
        <v>72</v>
      </c>
      <c r="C54" s="177" t="s">
        <v>11</v>
      </c>
      <c r="D54" s="178"/>
      <c r="E54" s="195"/>
      <c r="F54" s="214" t="s">
        <v>73</v>
      </c>
      <c r="G54" s="215"/>
      <c r="H54" s="177" t="s">
        <v>26</v>
      </c>
      <c r="I54" s="178"/>
      <c r="J54" s="178"/>
      <c r="K54" s="178"/>
      <c r="L54" s="178"/>
      <c r="M54" s="178"/>
      <c r="N54" s="178"/>
      <c r="O54" s="178"/>
      <c r="P54" s="195"/>
      <c r="Q54" s="180" t="s">
        <v>85</v>
      </c>
    </row>
    <row r="55" spans="2:17" ht="24" customHeight="1">
      <c r="B55" s="184"/>
      <c r="C55" s="185" t="s">
        <v>145</v>
      </c>
      <c r="D55" s="185" t="s">
        <v>169</v>
      </c>
      <c r="E55" s="185" t="s">
        <v>13</v>
      </c>
      <c r="F55" s="185" t="s">
        <v>147</v>
      </c>
      <c r="G55" s="185" t="s">
        <v>153</v>
      </c>
      <c r="H55" s="180" t="s">
        <v>74</v>
      </c>
      <c r="I55" s="177" t="s">
        <v>86</v>
      </c>
      <c r="J55" s="195"/>
      <c r="K55" s="177" t="s">
        <v>76</v>
      </c>
      <c r="L55" s="178"/>
      <c r="M55" s="195"/>
      <c r="N55" s="180" t="s">
        <v>77</v>
      </c>
      <c r="O55" s="182" t="s">
        <v>89</v>
      </c>
      <c r="P55" s="227" t="s">
        <v>79</v>
      </c>
      <c r="Q55" s="184"/>
    </row>
    <row r="56" spans="2:17" ht="131.25" customHeight="1">
      <c r="B56" s="181"/>
      <c r="C56" s="186"/>
      <c r="D56" s="186"/>
      <c r="E56" s="186"/>
      <c r="F56" s="186"/>
      <c r="G56" s="186"/>
      <c r="H56" s="181"/>
      <c r="I56" s="36" t="s">
        <v>80</v>
      </c>
      <c r="J56" s="36" t="s">
        <v>90</v>
      </c>
      <c r="K56" s="37" t="s">
        <v>82</v>
      </c>
      <c r="L56" s="37" t="s">
        <v>83</v>
      </c>
      <c r="M56" s="37" t="s">
        <v>84</v>
      </c>
      <c r="N56" s="181"/>
      <c r="O56" s="183"/>
      <c r="P56" s="228"/>
      <c r="Q56" s="181"/>
    </row>
    <row r="57" spans="2:17" ht="15.75">
      <c r="B57" s="35">
        <v>1</v>
      </c>
      <c r="C57" s="48">
        <v>2</v>
      </c>
      <c r="D57" s="48">
        <v>3</v>
      </c>
      <c r="E57" s="45">
        <v>4</v>
      </c>
      <c r="F57" s="45">
        <v>5</v>
      </c>
      <c r="G57" s="45">
        <v>6</v>
      </c>
      <c r="H57" s="35">
        <v>7</v>
      </c>
      <c r="I57" s="57">
        <v>8</v>
      </c>
      <c r="J57" s="57">
        <v>9</v>
      </c>
      <c r="K57" s="57">
        <v>10</v>
      </c>
      <c r="L57" s="57">
        <v>11</v>
      </c>
      <c r="M57" s="57">
        <v>12</v>
      </c>
      <c r="N57" s="35">
        <v>13</v>
      </c>
      <c r="O57" s="35">
        <v>14</v>
      </c>
      <c r="P57" s="35">
        <v>15</v>
      </c>
      <c r="Q57" s="35">
        <v>16</v>
      </c>
    </row>
    <row r="58" spans="2:17" ht="42" customHeight="1">
      <c r="B58" s="123" t="s">
        <v>61</v>
      </c>
      <c r="C58" s="108" t="s">
        <v>55</v>
      </c>
      <c r="D58" s="50" t="s">
        <v>178</v>
      </c>
      <c r="E58" s="117"/>
      <c r="F58" s="63" t="s">
        <v>97</v>
      </c>
      <c r="G58" s="117" t="s">
        <v>152</v>
      </c>
      <c r="H58" s="64" t="s">
        <v>158</v>
      </c>
      <c r="I58" s="65" t="s">
        <v>159</v>
      </c>
      <c r="J58" s="36">
        <v>792</v>
      </c>
      <c r="K58" s="57">
        <v>27</v>
      </c>
      <c r="L58" s="57"/>
      <c r="M58" s="57">
        <v>25</v>
      </c>
      <c r="N58" s="67">
        <f>K58*0.1</f>
        <v>2.7</v>
      </c>
      <c r="O58" s="57">
        <v>0</v>
      </c>
      <c r="P58" s="57"/>
      <c r="Q58" s="88">
        <v>75</v>
      </c>
    </row>
    <row r="59" spans="2:17" ht="59.25" customHeight="1">
      <c r="B59" s="59" t="s">
        <v>59</v>
      </c>
      <c r="C59" s="108" t="s">
        <v>55</v>
      </c>
      <c r="D59" s="61" t="s">
        <v>182</v>
      </c>
      <c r="E59" s="63"/>
      <c r="F59" s="63" t="s">
        <v>97</v>
      </c>
      <c r="G59" s="63" t="s">
        <v>152</v>
      </c>
      <c r="H59" s="64" t="s">
        <v>158</v>
      </c>
      <c r="I59" s="65" t="s">
        <v>159</v>
      </c>
      <c r="J59" s="36">
        <v>792</v>
      </c>
      <c r="K59" s="57">
        <v>117</v>
      </c>
      <c r="L59" s="57"/>
      <c r="M59" s="57">
        <v>115</v>
      </c>
      <c r="N59" s="67">
        <f>K59*0.1</f>
        <v>11.700000000000001</v>
      </c>
      <c r="O59" s="57">
        <v>0</v>
      </c>
      <c r="P59" s="57"/>
      <c r="Q59" s="88">
        <v>75</v>
      </c>
    </row>
    <row r="60" spans="2:17" ht="15.75">
      <c r="B60" s="89"/>
      <c r="C60" s="90"/>
      <c r="D60" s="90"/>
      <c r="E60" s="91"/>
      <c r="F60" s="91"/>
      <c r="G60" s="91"/>
      <c r="H60" s="92"/>
      <c r="I60" s="93"/>
      <c r="J60" s="33"/>
      <c r="K60" s="94"/>
      <c r="L60" s="94"/>
      <c r="M60" s="94"/>
      <c r="N60" s="94"/>
      <c r="O60" s="94"/>
      <c r="P60" s="94"/>
      <c r="Q60" s="34"/>
    </row>
    <row r="61" spans="2:17" ht="15.75">
      <c r="B61" s="229" t="s">
        <v>91</v>
      </c>
      <c r="C61" s="229"/>
      <c r="D61" s="230" t="s">
        <v>124</v>
      </c>
      <c r="E61" s="230"/>
      <c r="F61" s="230"/>
      <c r="G61" s="230"/>
      <c r="H61" s="230"/>
      <c r="I61" s="230"/>
      <c r="J61" s="230"/>
      <c r="K61" s="13"/>
      <c r="L61" s="13" t="s">
        <v>92</v>
      </c>
      <c r="M61" s="13"/>
      <c r="N61" s="231" t="s">
        <v>226</v>
      </c>
      <c r="O61" s="231"/>
      <c r="P61" s="13"/>
      <c r="Q61" s="13"/>
    </row>
    <row r="62" spans="2:17" ht="33.75" customHeight="1">
      <c r="B62" s="96" t="str">
        <f>D4</f>
        <v>" 30 "  ДЕКАБРЯ    2021г</v>
      </c>
      <c r="C62" s="95"/>
      <c r="D62" s="95"/>
      <c r="E62" s="97" t="s">
        <v>93</v>
      </c>
      <c r="F62" s="97"/>
      <c r="G62" s="97"/>
      <c r="H62" s="232"/>
      <c r="I62" s="232"/>
      <c r="J62" s="95"/>
      <c r="K62" s="13"/>
      <c r="L62" s="97" t="s">
        <v>32</v>
      </c>
      <c r="M62" s="13"/>
      <c r="N62" s="232" t="s">
        <v>94</v>
      </c>
      <c r="O62" s="232"/>
      <c r="P62" s="13"/>
      <c r="Q62" s="13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03">
    <mergeCell ref="E24:E27"/>
    <mergeCell ref="F24:F27"/>
    <mergeCell ref="G24:G27"/>
    <mergeCell ref="E48:E49"/>
    <mergeCell ref="F45:F46"/>
    <mergeCell ref="G45:G46"/>
    <mergeCell ref="D37:F37"/>
    <mergeCell ref="B50:B51"/>
    <mergeCell ref="C50:C51"/>
    <mergeCell ref="D50:D51"/>
    <mergeCell ref="E50:E51"/>
    <mergeCell ref="F50:F51"/>
    <mergeCell ref="G50:G51"/>
    <mergeCell ref="B48:B49"/>
    <mergeCell ref="E45:E46"/>
    <mergeCell ref="B61:C61"/>
    <mergeCell ref="D61:J61"/>
    <mergeCell ref="N61:O61"/>
    <mergeCell ref="H62:I62"/>
    <mergeCell ref="N62:O62"/>
    <mergeCell ref="G55:G56"/>
    <mergeCell ref="H55:H56"/>
    <mergeCell ref="I55:J55"/>
    <mergeCell ref="K55:M55"/>
    <mergeCell ref="N55:N56"/>
    <mergeCell ref="O55:O56"/>
    <mergeCell ref="B54:B56"/>
    <mergeCell ref="C54:E54"/>
    <mergeCell ref="F54:G54"/>
    <mergeCell ref="H54:P54"/>
    <mergeCell ref="P55:P56"/>
    <mergeCell ref="Q54:Q56"/>
    <mergeCell ref="C55:C56"/>
    <mergeCell ref="D55:D56"/>
    <mergeCell ref="E55:E56"/>
    <mergeCell ref="F55:F56"/>
    <mergeCell ref="Q45:Q46"/>
    <mergeCell ref="C48:C49"/>
    <mergeCell ref="D48:D49"/>
    <mergeCell ref="F48:F49"/>
    <mergeCell ref="G48:G49"/>
    <mergeCell ref="O45:O46"/>
    <mergeCell ref="C44:E44"/>
    <mergeCell ref="F44:G44"/>
    <mergeCell ref="H44:P44"/>
    <mergeCell ref="C45:C46"/>
    <mergeCell ref="D45:D46"/>
    <mergeCell ref="P45:P46"/>
    <mergeCell ref="L39:N40"/>
    <mergeCell ref="O39:O40"/>
    <mergeCell ref="P39:P40"/>
    <mergeCell ref="E41:H41"/>
    <mergeCell ref="B42:Q42"/>
    <mergeCell ref="B44:B46"/>
    <mergeCell ref="H45:H46"/>
    <mergeCell ref="I45:J45"/>
    <mergeCell ref="K45:M45"/>
    <mergeCell ref="N45:N46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B24:B27"/>
    <mergeCell ref="P20:P21"/>
    <mergeCell ref="B30:B32"/>
    <mergeCell ref="C30:E30"/>
    <mergeCell ref="F30:G30"/>
    <mergeCell ref="H30:P30"/>
    <mergeCell ref="O31:O32"/>
    <mergeCell ref="P31:P32"/>
    <mergeCell ref="C24:C27"/>
    <mergeCell ref="D24:D27"/>
    <mergeCell ref="L14:N15"/>
    <mergeCell ref="E20:E21"/>
    <mergeCell ref="F20:F21"/>
    <mergeCell ref="H19:P19"/>
    <mergeCell ref="G20:G21"/>
    <mergeCell ref="O14:O15"/>
    <mergeCell ref="B17:Q17"/>
    <mergeCell ref="C20:C21"/>
    <mergeCell ref="D20:D21"/>
    <mergeCell ref="B19:B21"/>
    <mergeCell ref="C19:E19"/>
    <mergeCell ref="F19:G19"/>
    <mergeCell ref="O20:O21"/>
    <mergeCell ref="Q20:Q21"/>
    <mergeCell ref="H20:H21"/>
    <mergeCell ref="I20:J20"/>
    <mergeCell ref="K20:M20"/>
    <mergeCell ref="N20:N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2" manualBreakCount="2">
    <brk id="28" max="16" man="1"/>
    <brk id="37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B49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8.8515625" style="1" customWidth="1"/>
    <col min="6" max="6" width="11.57421875" style="1" customWidth="1"/>
    <col min="7" max="7" width="9.8515625" style="1" customWidth="1"/>
    <col min="8" max="8" width="31.421875" style="1" customWidth="1"/>
    <col min="9" max="9" width="12.28125" style="1" customWidth="1"/>
    <col min="10" max="10" width="6.42187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Радость!C2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5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Радость!D3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Радость!D4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Радость!O5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118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37.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Радость!D9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38" t="s">
        <v>95</v>
      </c>
      <c r="F16" s="138"/>
      <c r="G16" s="138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97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146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6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8.5" customHeight="1">
      <c r="B23" s="203" t="s">
        <v>160</v>
      </c>
      <c r="C23" s="240" t="s">
        <v>14</v>
      </c>
      <c r="D23" s="237" t="s">
        <v>167</v>
      </c>
      <c r="E23" s="193"/>
      <c r="F23" s="193" t="s">
        <v>97</v>
      </c>
      <c r="G23" s="193" t="s">
        <v>166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41.25" customHeight="1">
      <c r="B24" s="235"/>
      <c r="C24" s="241"/>
      <c r="D24" s="238"/>
      <c r="E24" s="224"/>
      <c r="F24" s="224"/>
      <c r="G24" s="224"/>
      <c r="H24" s="43" t="s">
        <v>165</v>
      </c>
      <c r="I24" s="44" t="s">
        <v>17</v>
      </c>
      <c r="J24" s="36"/>
      <c r="K24" s="47">
        <v>25</v>
      </c>
      <c r="L24" s="47"/>
      <c r="M24" s="47">
        <f>K24</f>
        <v>25</v>
      </c>
      <c r="N24" s="47">
        <f>K24*0.1</f>
        <v>2.5</v>
      </c>
      <c r="O24" s="35">
        <v>0</v>
      </c>
      <c r="P24" s="35"/>
      <c r="Q24" s="34"/>
    </row>
    <row r="25" spans="2:17" ht="15.75" customHeight="1">
      <c r="B25" s="235"/>
      <c r="C25" s="241"/>
      <c r="D25" s="238"/>
      <c r="E25" s="224"/>
      <c r="F25" s="224"/>
      <c r="G25" s="224"/>
      <c r="H25" s="43" t="s">
        <v>22</v>
      </c>
      <c r="I25" s="44" t="s">
        <v>17</v>
      </c>
      <c r="J25" s="36"/>
      <c r="K25" s="47">
        <v>100</v>
      </c>
      <c r="L25" s="47"/>
      <c r="M25" s="47">
        <f>K25</f>
        <v>100</v>
      </c>
      <c r="N25" s="47">
        <f>K25*0.1</f>
        <v>10</v>
      </c>
      <c r="O25" s="35">
        <v>0</v>
      </c>
      <c r="P25" s="35"/>
      <c r="Q25" s="34"/>
    </row>
    <row r="26" spans="2:17" ht="29.25" customHeight="1">
      <c r="B26" s="235"/>
      <c r="C26" s="241"/>
      <c r="D26" s="238"/>
      <c r="E26" s="224"/>
      <c r="F26" s="224"/>
      <c r="G26" s="224"/>
      <c r="H26" s="43" t="s">
        <v>162</v>
      </c>
      <c r="I26" s="44" t="s">
        <v>17</v>
      </c>
      <c r="J26" s="36"/>
      <c r="K26" s="47">
        <v>30</v>
      </c>
      <c r="L26" s="47"/>
      <c r="M26" s="47">
        <f>K26</f>
        <v>30</v>
      </c>
      <c r="N26" s="47">
        <f>K26*0.1</f>
        <v>3</v>
      </c>
      <c r="O26" s="35">
        <v>0</v>
      </c>
      <c r="P26" s="35"/>
      <c r="Q26" s="34"/>
    </row>
    <row r="27" spans="2:17" ht="62.2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99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31.5" customHeight="1">
      <c r="B31" s="184"/>
      <c r="C31" s="185" t="s">
        <v>145</v>
      </c>
      <c r="D31" s="185" t="s">
        <v>146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2.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1" customHeight="1">
      <c r="B34" s="59" t="s">
        <v>56</v>
      </c>
      <c r="C34" s="108" t="s">
        <v>14</v>
      </c>
      <c r="D34" s="61" t="s">
        <v>157</v>
      </c>
      <c r="E34" s="62"/>
      <c r="F34" s="63" t="s">
        <v>97</v>
      </c>
      <c r="G34" s="50" t="s">
        <v>166</v>
      </c>
      <c r="H34" s="64" t="s">
        <v>27</v>
      </c>
      <c r="I34" s="65" t="s">
        <v>28</v>
      </c>
      <c r="J34" s="36">
        <v>792</v>
      </c>
      <c r="K34" s="57">
        <v>79</v>
      </c>
      <c r="L34" s="57"/>
      <c r="M34" s="66">
        <v>72</v>
      </c>
      <c r="N34" s="67">
        <f>K34*0.1</f>
        <v>7.9</v>
      </c>
      <c r="O34" s="57">
        <v>0</v>
      </c>
      <c r="P34" s="57"/>
      <c r="Q34" s="57"/>
    </row>
    <row r="35" spans="1:17" ht="15.75">
      <c r="A35" s="2"/>
      <c r="B35" s="68"/>
      <c r="C35" s="13"/>
      <c r="D35" s="269"/>
      <c r="E35" s="269"/>
      <c r="F35" s="269"/>
      <c r="G35" s="122"/>
      <c r="H35" s="1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11">
        <v>2</v>
      </c>
      <c r="E36" s="16"/>
      <c r="F36" s="16"/>
      <c r="G36" s="122"/>
      <c r="H36" s="16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6"/>
      <c r="E37" s="16"/>
      <c r="F37" s="16"/>
      <c r="G37" s="122"/>
      <c r="H37" s="16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6"/>
      <c r="E38" s="16"/>
      <c r="F38" s="16"/>
      <c r="G38" s="122"/>
      <c r="H38" s="16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102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146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31.25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17" t="s">
        <v>59</v>
      </c>
      <c r="C46" s="245" t="s">
        <v>154</v>
      </c>
      <c r="D46" s="191" t="s">
        <v>157</v>
      </c>
      <c r="E46" s="225" t="s">
        <v>163</v>
      </c>
      <c r="F46" s="225" t="s">
        <v>97</v>
      </c>
      <c r="G46" s="225" t="s">
        <v>166</v>
      </c>
      <c r="H46" s="219" t="s">
        <v>100</v>
      </c>
      <c r="I46" s="243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3.75" customHeight="1">
      <c r="B47" s="274"/>
      <c r="C47" s="246"/>
      <c r="D47" s="249"/>
      <c r="E47" s="250"/>
      <c r="F47" s="250"/>
      <c r="G47" s="250"/>
      <c r="H47" s="220"/>
      <c r="I47" s="244"/>
      <c r="J47" s="181"/>
      <c r="K47" s="181"/>
      <c r="L47" s="181"/>
      <c r="M47" s="181"/>
      <c r="N47" s="181"/>
      <c r="O47" s="181"/>
      <c r="P47" s="181"/>
      <c r="Q47" s="72"/>
    </row>
    <row r="48" spans="2:17" ht="16.5" customHeight="1">
      <c r="B48" s="274"/>
      <c r="C48" s="246"/>
      <c r="D48" s="249"/>
      <c r="E48" s="250"/>
      <c r="F48" s="250"/>
      <c r="G48" s="250"/>
      <c r="H48" s="74" t="s">
        <v>29</v>
      </c>
      <c r="I48" s="75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2:17" ht="64.5" customHeight="1">
      <c r="B49" s="274"/>
      <c r="C49" s="246"/>
      <c r="D49" s="249"/>
      <c r="E49" s="250"/>
      <c r="F49" s="250"/>
      <c r="G49" s="250"/>
      <c r="H49" s="80" t="s">
        <v>23</v>
      </c>
      <c r="I49" s="75"/>
      <c r="J49" s="36"/>
      <c r="K49" s="47"/>
      <c r="L49" s="47"/>
      <c r="M49" s="47"/>
      <c r="N49" s="47"/>
      <c r="O49" s="35"/>
      <c r="P49" s="35"/>
      <c r="Q49" s="72"/>
    </row>
    <row r="50" spans="2:17" ht="16.5" customHeight="1">
      <c r="B50" s="218"/>
      <c r="C50" s="247"/>
      <c r="D50" s="192"/>
      <c r="E50" s="226"/>
      <c r="F50" s="226"/>
      <c r="G50" s="226"/>
      <c r="H50" s="74" t="s">
        <v>31</v>
      </c>
      <c r="I50" s="81" t="s">
        <v>24</v>
      </c>
      <c r="J50" s="36"/>
      <c r="K50" s="35">
        <v>0</v>
      </c>
      <c r="L50" s="35"/>
      <c r="M50" s="35">
        <f>K50</f>
        <v>0</v>
      </c>
      <c r="N50" s="47">
        <f>K50*0.1</f>
        <v>0</v>
      </c>
      <c r="O50" s="35">
        <v>0</v>
      </c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99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39.75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59.25" customHeight="1">
      <c r="B57" s="59" t="s">
        <v>59</v>
      </c>
      <c r="C57" s="108" t="s">
        <v>154</v>
      </c>
      <c r="D57" s="61" t="s">
        <v>168</v>
      </c>
      <c r="E57" s="63" t="s">
        <v>163</v>
      </c>
      <c r="F57" s="63" t="s">
        <v>97</v>
      </c>
      <c r="G57" s="50" t="s">
        <v>166</v>
      </c>
      <c r="H57" s="76" t="s">
        <v>158</v>
      </c>
      <c r="I57" s="65" t="s">
        <v>28</v>
      </c>
      <c r="J57" s="36">
        <v>792</v>
      </c>
      <c r="K57" s="57">
        <v>79</v>
      </c>
      <c r="L57" s="57"/>
      <c r="M57" s="57">
        <v>72</v>
      </c>
      <c r="N57" s="67">
        <f>K57*0.1</f>
        <v>7.9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">
        <v>119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35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97" t="s">
        <v>93</v>
      </c>
      <c r="F60" s="97"/>
      <c r="G60" s="97"/>
      <c r="H60" s="232"/>
      <c r="I60" s="232"/>
      <c r="J60" s="95"/>
      <c r="K60" s="13"/>
      <c r="L60" s="97" t="s">
        <v>32</v>
      </c>
      <c r="M60" s="13"/>
      <c r="N60" s="232" t="s">
        <v>94</v>
      </c>
      <c r="O60" s="232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46:B50"/>
    <mergeCell ref="C46:C50"/>
    <mergeCell ref="D46:D50"/>
    <mergeCell ref="F46:F50"/>
    <mergeCell ref="G46:G50"/>
    <mergeCell ref="D23:D27"/>
    <mergeCell ref="F23:F27"/>
    <mergeCell ref="G23:G27"/>
    <mergeCell ref="C23:C27"/>
    <mergeCell ref="B23:B27"/>
    <mergeCell ref="E23:E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O54:O55"/>
    <mergeCell ref="B53:B55"/>
    <mergeCell ref="C53:E53"/>
    <mergeCell ref="F53:G53"/>
    <mergeCell ref="H53:P53"/>
    <mergeCell ref="P54:P55"/>
    <mergeCell ref="Q53:Q55"/>
    <mergeCell ref="C54:C55"/>
    <mergeCell ref="D54:D55"/>
    <mergeCell ref="E54:E55"/>
    <mergeCell ref="F54:F55"/>
    <mergeCell ref="P46:P47"/>
    <mergeCell ref="O46:O47"/>
    <mergeCell ref="N46:N47"/>
    <mergeCell ref="M46:M47"/>
    <mergeCell ref="L46:L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O43:O44"/>
    <mergeCell ref="C43:C44"/>
    <mergeCell ref="D43:D44"/>
    <mergeCell ref="E43:E44"/>
    <mergeCell ref="F43:F44"/>
    <mergeCell ref="G43:G44"/>
    <mergeCell ref="P43:P44"/>
    <mergeCell ref="L37:N38"/>
    <mergeCell ref="O37:O38"/>
    <mergeCell ref="P37:P38"/>
    <mergeCell ref="E39:H39"/>
    <mergeCell ref="B40:Q40"/>
    <mergeCell ref="C42:E42"/>
    <mergeCell ref="F42:G42"/>
    <mergeCell ref="H42:P42"/>
    <mergeCell ref="Q30:Q32"/>
    <mergeCell ref="C31:C32"/>
    <mergeCell ref="D31:D32"/>
    <mergeCell ref="E31:E32"/>
    <mergeCell ref="F31:F32"/>
    <mergeCell ref="B42:B44"/>
    <mergeCell ref="H31:H32"/>
    <mergeCell ref="I31:J31"/>
    <mergeCell ref="K31:M31"/>
    <mergeCell ref="N31:N32"/>
    <mergeCell ref="K46:K47"/>
    <mergeCell ref="P20:P21"/>
    <mergeCell ref="P31:P32"/>
    <mergeCell ref="B30:B32"/>
    <mergeCell ref="C30:E30"/>
    <mergeCell ref="F30:G30"/>
    <mergeCell ref="H30:P30"/>
    <mergeCell ref="O31:O32"/>
    <mergeCell ref="G31:G32"/>
    <mergeCell ref="D35:F35"/>
    <mergeCell ref="L14:N15"/>
    <mergeCell ref="E20:E21"/>
    <mergeCell ref="F20:F21"/>
    <mergeCell ref="H19:P19"/>
    <mergeCell ref="G20:G21"/>
    <mergeCell ref="O14:O15"/>
    <mergeCell ref="B17:Q17"/>
    <mergeCell ref="C20:C21"/>
    <mergeCell ref="D20:D21"/>
    <mergeCell ref="B19:B21"/>
    <mergeCell ref="C19:E19"/>
    <mergeCell ref="F19:G19"/>
    <mergeCell ref="O20:O21"/>
    <mergeCell ref="Q20:Q21"/>
    <mergeCell ref="H20:H21"/>
    <mergeCell ref="I20:J20"/>
    <mergeCell ref="K20:M20"/>
    <mergeCell ref="N20:N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1" manualBreakCount="1">
    <brk id="34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B55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2.57421875" style="1" customWidth="1"/>
    <col min="8" max="8" width="28.140625" style="1" customWidth="1"/>
    <col min="9" max="9" width="9.8515625" style="1" customWidth="1"/>
    <col min="10" max="10" width="4.8515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Светлячок!C2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4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Светлячок!D3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Светлячок!D4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Светлячок!O5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116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Светлячок!D9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38" t="s">
        <v>95</v>
      </c>
      <c r="F16" s="138"/>
      <c r="G16" s="138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97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6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6.25" customHeight="1">
      <c r="B23" s="203" t="s">
        <v>160</v>
      </c>
      <c r="C23" s="240" t="s">
        <v>14</v>
      </c>
      <c r="D23" s="237" t="s">
        <v>164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41.25" customHeight="1">
      <c r="B24" s="235"/>
      <c r="C24" s="241"/>
      <c r="D24" s="238"/>
      <c r="E24" s="224"/>
      <c r="F24" s="224"/>
      <c r="G24" s="224"/>
      <c r="H24" s="43" t="s">
        <v>165</v>
      </c>
      <c r="I24" s="44" t="s">
        <v>17</v>
      </c>
      <c r="J24" s="36"/>
      <c r="K24" s="47">
        <v>30</v>
      </c>
      <c r="L24" s="47"/>
      <c r="M24" s="47">
        <v>30</v>
      </c>
      <c r="N24" s="47">
        <f>K24*0.1</f>
        <v>3</v>
      </c>
      <c r="O24" s="35">
        <v>0</v>
      </c>
      <c r="P24" s="35"/>
      <c r="Q24" s="34"/>
    </row>
    <row r="25" spans="2:17" ht="15.75" customHeight="1">
      <c r="B25" s="235"/>
      <c r="C25" s="241"/>
      <c r="D25" s="238"/>
      <c r="E25" s="224"/>
      <c r="F25" s="224"/>
      <c r="G25" s="224"/>
      <c r="H25" s="43" t="s">
        <v>22</v>
      </c>
      <c r="I25" s="44" t="s">
        <v>17</v>
      </c>
      <c r="J25" s="36"/>
      <c r="K25" s="47">
        <v>100</v>
      </c>
      <c r="L25" s="47"/>
      <c r="M25" s="47">
        <f>K25</f>
        <v>100</v>
      </c>
      <c r="N25" s="47">
        <f>K25*0.1</f>
        <v>10</v>
      </c>
      <c r="O25" s="35">
        <v>0</v>
      </c>
      <c r="P25" s="35"/>
      <c r="Q25" s="34"/>
    </row>
    <row r="26" spans="2:17" ht="29.25" customHeight="1">
      <c r="B26" s="235"/>
      <c r="C26" s="241"/>
      <c r="D26" s="238"/>
      <c r="E26" s="224"/>
      <c r="F26" s="224"/>
      <c r="G26" s="224"/>
      <c r="H26" s="43" t="s">
        <v>162</v>
      </c>
      <c r="I26" s="44"/>
      <c r="J26" s="36"/>
      <c r="K26" s="47">
        <v>30</v>
      </c>
      <c r="L26" s="47"/>
      <c r="M26" s="47">
        <f>K26</f>
        <v>30</v>
      </c>
      <c r="N26" s="47">
        <f>K26*0.1</f>
        <v>3</v>
      </c>
      <c r="O26" s="35">
        <v>0</v>
      </c>
      <c r="P26" s="35"/>
      <c r="Q26" s="34"/>
    </row>
    <row r="27" spans="2:17" ht="65.2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84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146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2.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43.5" customHeight="1">
      <c r="B34" s="59" t="s">
        <v>56</v>
      </c>
      <c r="C34" s="60" t="s">
        <v>14</v>
      </c>
      <c r="D34" s="61" t="s">
        <v>157</v>
      </c>
      <c r="E34" s="62"/>
      <c r="F34" s="63" t="s">
        <v>97</v>
      </c>
      <c r="G34" s="63" t="s">
        <v>152</v>
      </c>
      <c r="H34" s="64" t="s">
        <v>27</v>
      </c>
      <c r="I34" s="65" t="s">
        <v>28</v>
      </c>
      <c r="J34" s="36">
        <v>792</v>
      </c>
      <c r="K34" s="57">
        <v>101</v>
      </c>
      <c r="L34" s="57"/>
      <c r="M34" s="57">
        <v>91</v>
      </c>
      <c r="N34" s="67">
        <f>K34*0.1</f>
        <v>10.100000000000001</v>
      </c>
      <c r="O34" s="57">
        <v>0</v>
      </c>
      <c r="P34" s="57"/>
      <c r="Q34" s="57"/>
    </row>
    <row r="35" spans="1:17" ht="15.75">
      <c r="A35" s="2"/>
      <c r="B35" s="68"/>
      <c r="C35" s="13"/>
      <c r="D35" s="269"/>
      <c r="E35" s="269"/>
      <c r="F35" s="269"/>
      <c r="G35" s="122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6"/>
      <c r="G36" s="122"/>
      <c r="H36" s="16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6"/>
      <c r="G37" s="122"/>
      <c r="H37" s="16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6"/>
      <c r="G38" s="122"/>
      <c r="H38" s="16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83.2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146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0.25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19" t="s">
        <v>154</v>
      </c>
      <c r="D46" s="237" t="s">
        <v>157</v>
      </c>
      <c r="E46" s="208" t="s">
        <v>163</v>
      </c>
      <c r="F46" s="193" t="s">
        <v>97</v>
      </c>
      <c r="G46" s="193" t="s">
        <v>166</v>
      </c>
      <c r="H46" s="219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275">
        <f>K46*0.1</f>
        <v>10</v>
      </c>
      <c r="O46" s="180">
        <v>0</v>
      </c>
      <c r="P46" s="180"/>
      <c r="Q46" s="72"/>
    </row>
    <row r="47" spans="2:17" ht="8.25" customHeight="1">
      <c r="B47" s="235"/>
      <c r="C47" s="236"/>
      <c r="D47" s="238"/>
      <c r="E47" s="209"/>
      <c r="F47" s="224"/>
      <c r="G47" s="224"/>
      <c r="H47" s="220"/>
      <c r="I47" s="256"/>
      <c r="J47" s="181"/>
      <c r="K47" s="181"/>
      <c r="L47" s="181"/>
      <c r="M47" s="181"/>
      <c r="N47" s="276"/>
      <c r="O47" s="181"/>
      <c r="P47" s="181"/>
      <c r="Q47" s="72"/>
    </row>
    <row r="48" spans="2:17" ht="19.5" customHeight="1">
      <c r="B48" s="235"/>
      <c r="C48" s="236"/>
      <c r="D48" s="238"/>
      <c r="E48" s="209"/>
      <c r="F48" s="224"/>
      <c r="G48" s="224"/>
      <c r="H48" s="43" t="s">
        <v>29</v>
      </c>
      <c r="I48" s="44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2:17" ht="66.75" customHeight="1">
      <c r="B49" s="235"/>
      <c r="C49" s="236"/>
      <c r="D49" s="238"/>
      <c r="E49" s="209"/>
      <c r="F49" s="224"/>
      <c r="G49" s="224"/>
      <c r="H49" s="50" t="s">
        <v>23</v>
      </c>
      <c r="I49" s="98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2:17" ht="20.25" customHeight="1">
      <c r="B50" s="204"/>
      <c r="C50" s="220"/>
      <c r="D50" s="239"/>
      <c r="E50" s="223"/>
      <c r="F50" s="194"/>
      <c r="G50" s="194"/>
      <c r="H50" s="43" t="s">
        <v>31</v>
      </c>
      <c r="I50" s="98" t="s">
        <v>24</v>
      </c>
      <c r="J50" s="36"/>
      <c r="K50" s="35">
        <v>0</v>
      </c>
      <c r="L50" s="35"/>
      <c r="M50" s="35">
        <f>K50</f>
        <v>0</v>
      </c>
      <c r="N50" s="47">
        <f>K50*0.1</f>
        <v>0</v>
      </c>
      <c r="O50" s="35">
        <v>0</v>
      </c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83.25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24" customHeight="1">
      <c r="B54" s="184"/>
      <c r="C54" s="185" t="s">
        <v>145</v>
      </c>
      <c r="D54" s="185" t="s">
        <v>146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45.75" customHeight="1">
      <c r="B57" s="59" t="s">
        <v>59</v>
      </c>
      <c r="C57" s="108" t="s">
        <v>154</v>
      </c>
      <c r="D57" s="61" t="s">
        <v>157</v>
      </c>
      <c r="E57" s="63" t="s">
        <v>163</v>
      </c>
      <c r="F57" s="63" t="s">
        <v>97</v>
      </c>
      <c r="G57" s="62" t="s">
        <v>166</v>
      </c>
      <c r="H57" s="76" t="s">
        <v>158</v>
      </c>
      <c r="I57" s="65" t="s">
        <v>28</v>
      </c>
      <c r="J57" s="36">
        <v>792</v>
      </c>
      <c r="K57" s="57">
        <v>101</v>
      </c>
      <c r="L57" s="57"/>
      <c r="M57" s="57">
        <v>91</v>
      </c>
      <c r="N57" s="67">
        <f>K57*0.1</f>
        <v>10.100000000000001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151"/>
      <c r="N58" s="94"/>
      <c r="O58" s="94"/>
      <c r="P58" s="94"/>
      <c r="Q58" s="34"/>
    </row>
    <row r="59" spans="2:17" ht="15.75">
      <c r="B59" s="229" t="s">
        <v>91</v>
      </c>
      <c r="C59" s="229"/>
      <c r="D59" s="230" t="s">
        <v>117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34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97" t="s">
        <v>93</v>
      </c>
      <c r="F60" s="97"/>
      <c r="G60" s="97"/>
      <c r="H60" s="232"/>
      <c r="I60" s="232"/>
      <c r="J60" s="95"/>
      <c r="K60" s="13"/>
      <c r="L60" s="97" t="s">
        <v>32</v>
      </c>
      <c r="M60" s="13"/>
      <c r="N60" s="232" t="s">
        <v>94</v>
      </c>
      <c r="O60" s="232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F46:F50"/>
    <mergeCell ref="G46:G50"/>
    <mergeCell ref="B23:B27"/>
    <mergeCell ref="C23:C27"/>
    <mergeCell ref="D23:D27"/>
    <mergeCell ref="F23:F27"/>
    <mergeCell ref="G23:G27"/>
    <mergeCell ref="E23:E27"/>
    <mergeCell ref="B46:B50"/>
    <mergeCell ref="C46:C50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O54:O55"/>
    <mergeCell ref="B53:B55"/>
    <mergeCell ref="C53:E53"/>
    <mergeCell ref="F53:G53"/>
    <mergeCell ref="H53:P53"/>
    <mergeCell ref="P54:P55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C43:C44"/>
    <mergeCell ref="D43:D44"/>
    <mergeCell ref="E43:E44"/>
    <mergeCell ref="F43:F44"/>
    <mergeCell ref="G43:G44"/>
    <mergeCell ref="P43:P44"/>
    <mergeCell ref="O43:O44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P20:P21"/>
    <mergeCell ref="D35:F35"/>
    <mergeCell ref="P31:P32"/>
    <mergeCell ref="I20:J20"/>
    <mergeCell ref="K20:M20"/>
    <mergeCell ref="N20:N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80" zoomScaleSheetLayoutView="80" zoomScalePageLayoutView="0" workbookViewId="0" topLeftCell="A31">
      <selection activeCell="M59" sqref="M59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28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/>
      <c r="B2" s="13"/>
      <c r="C2" s="197" t="str">
        <f>'Золотая рыбка'!C2:H2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3</v>
      </c>
      <c r="J2" s="13"/>
      <c r="K2" s="13"/>
      <c r="L2" s="13"/>
      <c r="M2" s="13"/>
      <c r="N2" s="13"/>
      <c r="O2" s="13"/>
      <c r="P2" s="13"/>
      <c r="Q2" s="13"/>
    </row>
    <row r="3" spans="1:17" ht="15.75">
      <c r="A3" s="13"/>
      <c r="B3" s="13"/>
      <c r="C3" s="13"/>
      <c r="D3" s="13" t="str">
        <f>'Золотая рыбка'!D3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1:17" ht="27" customHeight="1">
      <c r="A4" s="13"/>
      <c r="B4" s="13"/>
      <c r="C4" s="17" t="s">
        <v>0</v>
      </c>
      <c r="D4" s="18" t="str">
        <f>'Золотая рыбка'!D4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'Золотая рыбка'!O5</f>
        <v>44560</v>
      </c>
      <c r="P5" s="22"/>
      <c r="Q5" s="13"/>
    </row>
    <row r="6" spans="1:17" ht="32.25" customHeight="1">
      <c r="A6" s="13"/>
      <c r="B6" s="202" t="s">
        <v>66</v>
      </c>
      <c r="C6" s="202"/>
      <c r="D6" s="202"/>
      <c r="E6" s="202"/>
      <c r="F6" s="19"/>
      <c r="G6" s="233" t="s">
        <v>114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1:17" ht="25.5" customHeight="1">
      <c r="A7" s="13"/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1:17" ht="18" customHeight="1">
      <c r="A8" s="13"/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1:17" ht="20.25" customHeight="1">
      <c r="A9" s="13"/>
      <c r="B9" s="13" t="s">
        <v>4</v>
      </c>
      <c r="C9" s="13"/>
      <c r="D9" s="13" t="str">
        <f>'Золотая рыбка'!D9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1:17" ht="15.75">
      <c r="A10" s="13"/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1:17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3"/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1:17" ht="33" customHeight="1">
      <c r="A15" s="13"/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1:17" ht="15.75">
      <c r="A16" s="13"/>
      <c r="B16" s="23" t="s">
        <v>70</v>
      </c>
      <c r="C16" s="13"/>
      <c r="D16" s="13"/>
      <c r="E16" s="147" t="s">
        <v>95</v>
      </c>
      <c r="F16" s="147"/>
      <c r="G16" s="147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.75">
      <c r="A18" s="13"/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1:17" ht="97.5" customHeight="1">
      <c r="A19" s="13"/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1:17" ht="20.25" customHeight="1">
      <c r="A20" s="13"/>
      <c r="B20" s="184"/>
      <c r="C20" s="185" t="s">
        <v>145</v>
      </c>
      <c r="D20" s="185" t="s">
        <v>146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1:17" ht="119.25" customHeight="1">
      <c r="A21" s="13"/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1:17" ht="17.25" customHeight="1">
      <c r="A22" s="13"/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1:17" ht="30.75" customHeight="1">
      <c r="A23" s="13"/>
      <c r="B23" s="203" t="s">
        <v>50</v>
      </c>
      <c r="C23" s="221" t="s">
        <v>14</v>
      </c>
      <c r="D23" s="237" t="s">
        <v>15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1:17" ht="52.5" customHeight="1">
      <c r="A24" s="13"/>
      <c r="B24" s="204"/>
      <c r="C24" s="222"/>
      <c r="D24" s="239"/>
      <c r="E24" s="194"/>
      <c r="F24" s="194"/>
      <c r="G24" s="194"/>
      <c r="H24" s="43" t="s">
        <v>19</v>
      </c>
      <c r="I24" s="44" t="s">
        <v>17</v>
      </c>
      <c r="J24" s="36"/>
      <c r="K24" s="47">
        <v>30</v>
      </c>
      <c r="L24" s="47"/>
      <c r="M24" s="47">
        <f>K24</f>
        <v>30</v>
      </c>
      <c r="N24" s="47">
        <f>K24*0.1</f>
        <v>3</v>
      </c>
      <c r="O24" s="35">
        <v>0</v>
      </c>
      <c r="P24" s="35"/>
      <c r="Q24" s="34"/>
    </row>
    <row r="25" spans="1:17" ht="15.75" customHeight="1">
      <c r="A25" s="13"/>
      <c r="B25" s="203" t="s">
        <v>160</v>
      </c>
      <c r="C25" s="205" t="s">
        <v>14</v>
      </c>
      <c r="D25" s="191" t="s">
        <v>161</v>
      </c>
      <c r="E25" s="193"/>
      <c r="F25" s="193" t="s">
        <v>97</v>
      </c>
      <c r="G25" s="193" t="s">
        <v>152</v>
      </c>
      <c r="H25" s="43" t="s">
        <v>22</v>
      </c>
      <c r="I25" s="44" t="s">
        <v>17</v>
      </c>
      <c r="J25" s="36"/>
      <c r="K25" s="47">
        <v>100</v>
      </c>
      <c r="L25" s="47"/>
      <c r="M25" s="47">
        <f>K25</f>
        <v>100</v>
      </c>
      <c r="N25" s="47">
        <f>K25*0.1</f>
        <v>10</v>
      </c>
      <c r="O25" s="35">
        <v>0</v>
      </c>
      <c r="P25" s="35"/>
      <c r="Q25" s="34"/>
    </row>
    <row r="26" spans="1:17" ht="40.5" customHeight="1">
      <c r="A26" s="13"/>
      <c r="B26" s="235"/>
      <c r="C26" s="248"/>
      <c r="D26" s="249"/>
      <c r="E26" s="224"/>
      <c r="F26" s="224"/>
      <c r="G26" s="224"/>
      <c r="H26" s="43" t="s">
        <v>162</v>
      </c>
      <c r="I26" s="44"/>
      <c r="J26" s="36"/>
      <c r="K26" s="47">
        <v>50</v>
      </c>
      <c r="L26" s="47"/>
      <c r="M26" s="47">
        <f>K26</f>
        <v>50</v>
      </c>
      <c r="N26" s="47">
        <f>K26*0.1</f>
        <v>5</v>
      </c>
      <c r="O26" s="35">
        <v>0</v>
      </c>
      <c r="P26" s="35"/>
      <c r="Q26" s="34"/>
    </row>
    <row r="27" spans="1:17" ht="79.5" customHeight="1">
      <c r="A27" s="13"/>
      <c r="B27" s="204"/>
      <c r="C27" s="206"/>
      <c r="D27" s="192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1:17" ht="15.7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26.25" customHeight="1">
      <c r="A29" s="13"/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1:17" ht="99" customHeight="1">
      <c r="A30" s="13"/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1:17" ht="28.5" customHeight="1">
      <c r="A31" s="13"/>
      <c r="B31" s="184"/>
      <c r="C31" s="185" t="s">
        <v>145</v>
      </c>
      <c r="D31" s="185" t="s">
        <v>146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1:17" ht="104.25" customHeight="1">
      <c r="A32" s="13"/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1:17" ht="18.75" customHeight="1">
      <c r="A33" s="13"/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1:17" ht="56.25" customHeight="1">
      <c r="A34" s="13"/>
      <c r="B34" s="120" t="s">
        <v>50</v>
      </c>
      <c r="C34" s="60" t="s">
        <v>14</v>
      </c>
      <c r="D34" s="111" t="s">
        <v>15</v>
      </c>
      <c r="E34" s="42"/>
      <c r="F34" s="117" t="s">
        <v>97</v>
      </c>
      <c r="G34" s="117" t="s">
        <v>152</v>
      </c>
      <c r="H34" s="76" t="s">
        <v>27</v>
      </c>
      <c r="I34" s="65" t="s">
        <v>159</v>
      </c>
      <c r="J34" s="36">
        <v>792</v>
      </c>
      <c r="K34" s="57">
        <v>27</v>
      </c>
      <c r="L34" s="57"/>
      <c r="M34" s="57">
        <v>25</v>
      </c>
      <c r="N34" s="47">
        <f>K34*0.1</f>
        <v>2.7</v>
      </c>
      <c r="O34" s="35"/>
      <c r="P34" s="35"/>
      <c r="Q34" s="35"/>
    </row>
    <row r="35" spans="1:17" ht="54" customHeight="1">
      <c r="A35" s="13"/>
      <c r="B35" s="59" t="s">
        <v>56</v>
      </c>
      <c r="C35" s="60" t="s">
        <v>14</v>
      </c>
      <c r="D35" s="61" t="s">
        <v>161</v>
      </c>
      <c r="E35" s="62"/>
      <c r="F35" s="63" t="s">
        <v>97</v>
      </c>
      <c r="G35" s="63" t="s">
        <v>152</v>
      </c>
      <c r="H35" s="64" t="s">
        <v>27</v>
      </c>
      <c r="I35" s="65" t="s">
        <v>159</v>
      </c>
      <c r="J35" s="36">
        <v>792</v>
      </c>
      <c r="K35" s="57">
        <v>53</v>
      </c>
      <c r="L35" s="57"/>
      <c r="M35" s="57">
        <v>48</v>
      </c>
      <c r="N35" s="67">
        <f>K35*0.1</f>
        <v>5.300000000000001</v>
      </c>
      <c r="O35" s="57">
        <v>0</v>
      </c>
      <c r="P35" s="57"/>
      <c r="Q35" s="57"/>
    </row>
    <row r="36" spans="1:17" ht="15.75">
      <c r="A36" s="16"/>
      <c r="B36" s="68"/>
      <c r="C36" s="13"/>
      <c r="D36" s="197"/>
      <c r="E36" s="197"/>
      <c r="F36" s="19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16"/>
      <c r="B37" s="68"/>
      <c r="C37" s="17" t="s">
        <v>6</v>
      </c>
      <c r="D37" s="7">
        <v>2</v>
      </c>
      <c r="E37" s="13"/>
      <c r="F37" s="13"/>
      <c r="G37" s="13"/>
      <c r="H37" s="13"/>
      <c r="I37" s="13"/>
      <c r="J37" s="13"/>
      <c r="K37" s="13"/>
      <c r="L37" s="13"/>
      <c r="M37" s="16"/>
      <c r="N37" s="16"/>
      <c r="O37" s="13"/>
      <c r="P37" s="13"/>
      <c r="Q37" s="16"/>
    </row>
    <row r="38" spans="1:17" ht="19.5" customHeight="1">
      <c r="A38" s="13"/>
      <c r="B38" s="27" t="s">
        <v>87</v>
      </c>
      <c r="C38" s="13"/>
      <c r="D38" s="13"/>
      <c r="E38" s="13"/>
      <c r="F38" s="13"/>
      <c r="G38" s="13"/>
      <c r="H38" s="13"/>
      <c r="I38" s="13"/>
      <c r="J38" s="13"/>
      <c r="K38" s="13"/>
      <c r="L38" s="210" t="s">
        <v>69</v>
      </c>
      <c r="M38" s="210"/>
      <c r="N38" s="211"/>
      <c r="O38" s="188" t="s">
        <v>54</v>
      </c>
      <c r="P38" s="212"/>
      <c r="Q38" s="28"/>
    </row>
    <row r="39" spans="1:17" ht="24.75" customHeight="1">
      <c r="A39" s="13"/>
      <c r="B39" s="8" t="s">
        <v>99</v>
      </c>
      <c r="C39" s="13"/>
      <c r="D39" s="13"/>
      <c r="E39" s="13"/>
      <c r="F39" s="13"/>
      <c r="G39" s="13"/>
      <c r="H39" s="13"/>
      <c r="I39" s="13"/>
      <c r="J39" s="13"/>
      <c r="K39" s="13"/>
      <c r="L39" s="210"/>
      <c r="M39" s="210"/>
      <c r="N39" s="211"/>
      <c r="O39" s="189"/>
      <c r="P39" s="212"/>
      <c r="Q39" s="69"/>
    </row>
    <row r="40" spans="1:17" ht="14.25" customHeight="1">
      <c r="A40" s="13"/>
      <c r="B40" s="23" t="s">
        <v>70</v>
      </c>
      <c r="C40" s="13"/>
      <c r="D40" s="13"/>
      <c r="E40" s="213" t="s">
        <v>95</v>
      </c>
      <c r="F40" s="213"/>
      <c r="G40" s="213"/>
      <c r="H40" s="2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" customHeight="1">
      <c r="A41" s="13"/>
      <c r="B41" s="176" t="s">
        <v>71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15.75">
      <c r="A42" s="13"/>
      <c r="B42" s="71" t="s">
        <v>88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</row>
    <row r="43" spans="1:17" ht="102" customHeight="1">
      <c r="A43" s="13"/>
      <c r="B43" s="180" t="s">
        <v>72</v>
      </c>
      <c r="C43" s="177" t="s">
        <v>11</v>
      </c>
      <c r="D43" s="178"/>
      <c r="E43" s="195"/>
      <c r="F43" s="214" t="s">
        <v>73</v>
      </c>
      <c r="G43" s="215"/>
      <c r="H43" s="177" t="s">
        <v>12</v>
      </c>
      <c r="I43" s="178"/>
      <c r="J43" s="178"/>
      <c r="K43" s="178"/>
      <c r="L43" s="178"/>
      <c r="M43" s="178"/>
      <c r="N43" s="178"/>
      <c r="O43" s="178"/>
      <c r="P43" s="195"/>
      <c r="Q43" s="33"/>
    </row>
    <row r="44" spans="1:17" ht="21.75" customHeight="1">
      <c r="A44" s="13"/>
      <c r="B44" s="184"/>
      <c r="C44" s="185" t="s">
        <v>145</v>
      </c>
      <c r="D44" s="185" t="s">
        <v>146</v>
      </c>
      <c r="E44" s="185" t="s">
        <v>13</v>
      </c>
      <c r="F44" s="185" t="s">
        <v>147</v>
      </c>
      <c r="G44" s="185" t="s">
        <v>153</v>
      </c>
      <c r="H44" s="180" t="s">
        <v>74</v>
      </c>
      <c r="I44" s="177" t="s">
        <v>86</v>
      </c>
      <c r="J44" s="195"/>
      <c r="K44" s="177" t="s">
        <v>76</v>
      </c>
      <c r="L44" s="178"/>
      <c r="M44" s="195"/>
      <c r="N44" s="180" t="s">
        <v>77</v>
      </c>
      <c r="O44" s="182" t="s">
        <v>78</v>
      </c>
      <c r="P44" s="180" t="s">
        <v>79</v>
      </c>
      <c r="Q44" s="216"/>
    </row>
    <row r="45" spans="1:17" ht="104.25" customHeight="1">
      <c r="A45" s="13"/>
      <c r="B45" s="181"/>
      <c r="C45" s="186"/>
      <c r="D45" s="186"/>
      <c r="E45" s="186"/>
      <c r="F45" s="186"/>
      <c r="G45" s="186"/>
      <c r="H45" s="181"/>
      <c r="I45" s="36" t="s">
        <v>80</v>
      </c>
      <c r="J45" s="36" t="s">
        <v>81</v>
      </c>
      <c r="K45" s="37" t="s">
        <v>82</v>
      </c>
      <c r="L45" s="37" t="s">
        <v>83</v>
      </c>
      <c r="M45" s="37" t="s">
        <v>84</v>
      </c>
      <c r="N45" s="181"/>
      <c r="O45" s="183"/>
      <c r="P45" s="181"/>
      <c r="Q45" s="216"/>
    </row>
    <row r="46" spans="1:17" ht="15.75">
      <c r="A46" s="13"/>
      <c r="B46" s="38">
        <v>1</v>
      </c>
      <c r="C46" s="39">
        <v>2</v>
      </c>
      <c r="D46" s="39">
        <v>3</v>
      </c>
      <c r="E46" s="40">
        <v>4</v>
      </c>
      <c r="F46" s="40">
        <v>5</v>
      </c>
      <c r="G46" s="40">
        <v>6</v>
      </c>
      <c r="H46" s="38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38">
        <v>13</v>
      </c>
      <c r="O46" s="38">
        <v>14</v>
      </c>
      <c r="P46" s="38">
        <v>15</v>
      </c>
      <c r="Q46" s="72"/>
    </row>
    <row r="47" spans="1:17" ht="18" customHeight="1">
      <c r="A47" s="13"/>
      <c r="B47" s="203" t="s">
        <v>61</v>
      </c>
      <c r="C47" s="221" t="s">
        <v>55</v>
      </c>
      <c r="D47" s="221" t="s">
        <v>15</v>
      </c>
      <c r="E47" s="193" t="s">
        <v>163</v>
      </c>
      <c r="F47" s="193" t="s">
        <v>97</v>
      </c>
      <c r="G47" s="193" t="s">
        <v>152</v>
      </c>
      <c r="H47" s="221" t="s">
        <v>100</v>
      </c>
      <c r="I47" s="255" t="s">
        <v>17</v>
      </c>
      <c r="J47" s="180"/>
      <c r="K47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180"/>
      <c r="M47" s="180">
        <f>K47</f>
        <v>100</v>
      </c>
      <c r="N47" s="180">
        <f>K47*0.1</f>
        <v>10</v>
      </c>
      <c r="O47" s="180">
        <v>0</v>
      </c>
      <c r="P47" s="180"/>
      <c r="Q47" s="72"/>
    </row>
    <row r="48" spans="1:17" ht="6.75" customHeight="1">
      <c r="A48" s="13"/>
      <c r="B48" s="235"/>
      <c r="C48" s="257"/>
      <c r="D48" s="257"/>
      <c r="E48" s="224"/>
      <c r="F48" s="224"/>
      <c r="G48" s="224"/>
      <c r="H48" s="222"/>
      <c r="I48" s="256"/>
      <c r="J48" s="181"/>
      <c r="K48" s="181"/>
      <c r="L48" s="181"/>
      <c r="M48" s="181"/>
      <c r="N48" s="181"/>
      <c r="O48" s="181"/>
      <c r="P48" s="181"/>
      <c r="Q48" s="72"/>
    </row>
    <row r="49" spans="1:17" ht="15" customHeight="1">
      <c r="A49" s="13"/>
      <c r="B49" s="204"/>
      <c r="C49" s="222"/>
      <c r="D49" s="222"/>
      <c r="E49" s="194"/>
      <c r="F49" s="194"/>
      <c r="G49" s="194"/>
      <c r="H49" s="43" t="s">
        <v>29</v>
      </c>
      <c r="I49" s="44" t="s">
        <v>17</v>
      </c>
      <c r="J49" s="36"/>
      <c r="K49" s="47">
        <v>100</v>
      </c>
      <c r="L49" s="47"/>
      <c r="M49" s="47">
        <f>K49</f>
        <v>100</v>
      </c>
      <c r="N49" s="47">
        <f>K49*0.1</f>
        <v>10</v>
      </c>
      <c r="O49" s="35">
        <v>0</v>
      </c>
      <c r="P49" s="35"/>
      <c r="Q49" s="72"/>
    </row>
    <row r="50" spans="1:17" ht="27.75" customHeight="1">
      <c r="A50" s="13"/>
      <c r="B50" s="203" t="s">
        <v>59</v>
      </c>
      <c r="C50" s="219" t="s">
        <v>55</v>
      </c>
      <c r="D50" s="237" t="s">
        <v>161</v>
      </c>
      <c r="E50" s="193"/>
      <c r="F50" s="193" t="s">
        <v>97</v>
      </c>
      <c r="G50" s="193" t="s">
        <v>152</v>
      </c>
      <c r="H50" s="152" t="s">
        <v>31</v>
      </c>
      <c r="I50" s="153" t="s">
        <v>24</v>
      </c>
      <c r="J50" s="37"/>
      <c r="K50" s="137">
        <v>0</v>
      </c>
      <c r="L50" s="137"/>
      <c r="M50" s="137">
        <f>K50</f>
        <v>0</v>
      </c>
      <c r="N50" s="150">
        <f>K50*0.1</f>
        <v>0</v>
      </c>
      <c r="O50" s="137">
        <v>0</v>
      </c>
      <c r="P50" s="137"/>
      <c r="Q50" s="72"/>
    </row>
    <row r="51" spans="1:17" ht="78.75" customHeight="1">
      <c r="A51" s="13"/>
      <c r="B51" s="204"/>
      <c r="C51" s="220"/>
      <c r="D51" s="239"/>
      <c r="E51" s="194"/>
      <c r="F51" s="194"/>
      <c r="G51" s="194"/>
      <c r="H51" s="50" t="s">
        <v>23</v>
      </c>
      <c r="I51" s="98" t="s">
        <v>24</v>
      </c>
      <c r="J51" s="36"/>
      <c r="K51" s="57"/>
      <c r="L51" s="57"/>
      <c r="M51" s="57"/>
      <c r="N51" s="67"/>
      <c r="O51" s="57"/>
      <c r="P51" s="57"/>
      <c r="Q51" s="34"/>
    </row>
    <row r="52" spans="1:17" ht="17.25" customHeight="1">
      <c r="A52" s="13"/>
      <c r="B52" s="89"/>
      <c r="C52" s="84"/>
      <c r="D52" s="154"/>
      <c r="E52" s="122"/>
      <c r="F52" s="122"/>
      <c r="G52" s="122"/>
      <c r="H52" s="84"/>
      <c r="I52" s="155"/>
      <c r="J52" s="33"/>
      <c r="K52" s="34"/>
      <c r="L52" s="34"/>
      <c r="M52" s="34"/>
      <c r="N52" s="156"/>
      <c r="O52" s="34"/>
      <c r="P52" s="34"/>
      <c r="Q52" s="34"/>
    </row>
    <row r="53" spans="1:17" ht="15.75">
      <c r="A53" s="13"/>
      <c r="B53" s="71" t="s">
        <v>25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13"/>
    </row>
    <row r="54" spans="1:17" ht="99" customHeight="1">
      <c r="A54" s="13"/>
      <c r="B54" s="180" t="s">
        <v>72</v>
      </c>
      <c r="C54" s="177" t="s">
        <v>11</v>
      </c>
      <c r="D54" s="178"/>
      <c r="E54" s="195"/>
      <c r="F54" s="214" t="s">
        <v>73</v>
      </c>
      <c r="G54" s="215"/>
      <c r="H54" s="177" t="s">
        <v>26</v>
      </c>
      <c r="I54" s="178"/>
      <c r="J54" s="178"/>
      <c r="K54" s="178"/>
      <c r="L54" s="178"/>
      <c r="M54" s="178"/>
      <c r="N54" s="178"/>
      <c r="O54" s="178"/>
      <c r="P54" s="195"/>
      <c r="Q54" s="180" t="s">
        <v>85</v>
      </c>
    </row>
    <row r="55" spans="1:17" ht="24" customHeight="1">
      <c r="A55" s="13"/>
      <c r="B55" s="184"/>
      <c r="C55" s="185" t="s">
        <v>145</v>
      </c>
      <c r="D55" s="185" t="s">
        <v>146</v>
      </c>
      <c r="E55" s="185" t="s">
        <v>13</v>
      </c>
      <c r="F55" s="185" t="s">
        <v>147</v>
      </c>
      <c r="G55" s="185" t="s">
        <v>153</v>
      </c>
      <c r="H55" s="180" t="s">
        <v>74</v>
      </c>
      <c r="I55" s="177" t="s">
        <v>86</v>
      </c>
      <c r="J55" s="195"/>
      <c r="K55" s="177" t="s">
        <v>76</v>
      </c>
      <c r="L55" s="178"/>
      <c r="M55" s="195"/>
      <c r="N55" s="180" t="s">
        <v>77</v>
      </c>
      <c r="O55" s="182" t="s">
        <v>89</v>
      </c>
      <c r="P55" s="227" t="s">
        <v>79</v>
      </c>
      <c r="Q55" s="184"/>
    </row>
    <row r="56" spans="1:17" ht="105.75" customHeight="1">
      <c r="A56" s="13"/>
      <c r="B56" s="181"/>
      <c r="C56" s="186"/>
      <c r="D56" s="186"/>
      <c r="E56" s="186"/>
      <c r="F56" s="186"/>
      <c r="G56" s="186"/>
      <c r="H56" s="181"/>
      <c r="I56" s="36" t="s">
        <v>80</v>
      </c>
      <c r="J56" s="36" t="s">
        <v>90</v>
      </c>
      <c r="K56" s="37" t="s">
        <v>82</v>
      </c>
      <c r="L56" s="37" t="s">
        <v>83</v>
      </c>
      <c r="M56" s="37" t="s">
        <v>84</v>
      </c>
      <c r="N56" s="181"/>
      <c r="O56" s="183"/>
      <c r="P56" s="228"/>
      <c r="Q56" s="181"/>
    </row>
    <row r="57" spans="1:17" ht="15.75">
      <c r="A57" s="13"/>
      <c r="B57" s="35">
        <v>1</v>
      </c>
      <c r="C57" s="48">
        <v>2</v>
      </c>
      <c r="D57" s="48">
        <v>3</v>
      </c>
      <c r="E57" s="45">
        <v>4</v>
      </c>
      <c r="F57" s="45">
        <v>5</v>
      </c>
      <c r="G57" s="45">
        <v>6</v>
      </c>
      <c r="H57" s="35">
        <v>7</v>
      </c>
      <c r="I57" s="57">
        <v>8</v>
      </c>
      <c r="J57" s="57">
        <v>9</v>
      </c>
      <c r="K57" s="57">
        <v>10</v>
      </c>
      <c r="L57" s="57">
        <v>11</v>
      </c>
      <c r="M57" s="57">
        <v>12</v>
      </c>
      <c r="N57" s="35">
        <v>13</v>
      </c>
      <c r="O57" s="35">
        <v>14</v>
      </c>
      <c r="P57" s="35">
        <v>15</v>
      </c>
      <c r="Q57" s="35">
        <v>16</v>
      </c>
    </row>
    <row r="58" spans="1:17" ht="35.25" customHeight="1">
      <c r="A58" s="13"/>
      <c r="B58" s="123" t="s">
        <v>61</v>
      </c>
      <c r="C58" s="108" t="s">
        <v>55</v>
      </c>
      <c r="D58" s="50" t="s">
        <v>15</v>
      </c>
      <c r="E58" s="117" t="s">
        <v>163</v>
      </c>
      <c r="F58" s="117" t="s">
        <v>97</v>
      </c>
      <c r="G58" s="117" t="s">
        <v>152</v>
      </c>
      <c r="H58" s="78" t="s">
        <v>158</v>
      </c>
      <c r="I58" s="65" t="s">
        <v>28</v>
      </c>
      <c r="J58" s="36">
        <v>792</v>
      </c>
      <c r="K58" s="57">
        <v>27</v>
      </c>
      <c r="L58" s="57"/>
      <c r="M58" s="57">
        <v>25</v>
      </c>
      <c r="N58" s="67">
        <f>K58*0.1</f>
        <v>2.7</v>
      </c>
      <c r="O58" s="57">
        <v>0</v>
      </c>
      <c r="P58" s="57"/>
      <c r="Q58" s="88">
        <v>75</v>
      </c>
    </row>
    <row r="59" spans="1:17" ht="34.5" customHeight="1">
      <c r="A59" s="13"/>
      <c r="B59" s="59" t="s">
        <v>59</v>
      </c>
      <c r="C59" s="108" t="s">
        <v>55</v>
      </c>
      <c r="D59" s="61" t="s">
        <v>161</v>
      </c>
      <c r="E59" s="63" t="s">
        <v>163</v>
      </c>
      <c r="F59" s="63" t="s">
        <v>97</v>
      </c>
      <c r="G59" s="63" t="s">
        <v>152</v>
      </c>
      <c r="H59" s="64" t="s">
        <v>158</v>
      </c>
      <c r="I59" s="65" t="s">
        <v>28</v>
      </c>
      <c r="J59" s="36">
        <v>792</v>
      </c>
      <c r="K59" s="57">
        <v>53</v>
      </c>
      <c r="L59" s="57"/>
      <c r="M59" s="66">
        <v>48</v>
      </c>
      <c r="N59" s="67">
        <f>K59*0.1</f>
        <v>5.300000000000001</v>
      </c>
      <c r="O59" s="57">
        <v>0</v>
      </c>
      <c r="P59" s="57"/>
      <c r="Q59" s="88">
        <v>75</v>
      </c>
    </row>
    <row r="60" spans="1:17" ht="15.75">
      <c r="A60" s="13"/>
      <c r="B60" s="89"/>
      <c r="C60" s="90"/>
      <c r="D60" s="90"/>
      <c r="E60" s="91"/>
      <c r="F60" s="91"/>
      <c r="G60" s="122"/>
      <c r="H60" s="92"/>
      <c r="I60" s="93"/>
      <c r="J60" s="33"/>
      <c r="K60" s="94"/>
      <c r="L60" s="94"/>
      <c r="M60" s="94"/>
      <c r="N60" s="94"/>
      <c r="O60" s="94"/>
      <c r="P60" s="94"/>
      <c r="Q60" s="34"/>
    </row>
    <row r="61" spans="1:17" ht="15.75">
      <c r="A61" s="13"/>
      <c r="B61" s="229" t="s">
        <v>91</v>
      </c>
      <c r="C61" s="229"/>
      <c r="D61" s="230" t="s">
        <v>115</v>
      </c>
      <c r="E61" s="230"/>
      <c r="F61" s="230"/>
      <c r="G61" s="230"/>
      <c r="H61" s="230"/>
      <c r="I61" s="230"/>
      <c r="J61" s="230"/>
      <c r="K61" s="13"/>
      <c r="L61" s="13" t="s">
        <v>92</v>
      </c>
      <c r="M61" s="13"/>
      <c r="N61" s="231" t="s">
        <v>214</v>
      </c>
      <c r="O61" s="231"/>
      <c r="P61" s="13"/>
      <c r="Q61" s="13"/>
    </row>
    <row r="62" spans="1:17" ht="33.75" customHeight="1">
      <c r="A62" s="13"/>
      <c r="B62" s="96" t="str">
        <f>D4</f>
        <v>" 30 "  ДЕКАБРЯ    2021г</v>
      </c>
      <c r="C62" s="95"/>
      <c r="D62" s="95"/>
      <c r="E62" s="97" t="s">
        <v>93</v>
      </c>
      <c r="F62" s="97"/>
      <c r="G62" s="97"/>
      <c r="H62" s="232"/>
      <c r="I62" s="232"/>
      <c r="J62" s="95"/>
      <c r="K62" s="13"/>
      <c r="L62" s="97" t="s">
        <v>32</v>
      </c>
      <c r="M62" s="13"/>
      <c r="N62" s="232" t="s">
        <v>94</v>
      </c>
      <c r="O62" s="232"/>
      <c r="P62" s="13"/>
      <c r="Q62" s="13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8">
    <mergeCell ref="C43:E43"/>
    <mergeCell ref="D50:D51"/>
    <mergeCell ref="F50:F51"/>
    <mergeCell ref="E50:E51"/>
    <mergeCell ref="G50:G51"/>
    <mergeCell ref="B47:B49"/>
    <mergeCell ref="C47:C49"/>
    <mergeCell ref="D47:D49"/>
    <mergeCell ref="E47:E49"/>
    <mergeCell ref="F47:F49"/>
    <mergeCell ref="G25:G27"/>
    <mergeCell ref="B23:B24"/>
    <mergeCell ref="C23:C24"/>
    <mergeCell ref="D23:D24"/>
    <mergeCell ref="E23:E24"/>
    <mergeCell ref="F23:F24"/>
    <mergeCell ref="G23:G24"/>
    <mergeCell ref="B61:C61"/>
    <mergeCell ref="D61:J61"/>
    <mergeCell ref="N61:O61"/>
    <mergeCell ref="H62:I62"/>
    <mergeCell ref="N62:O62"/>
    <mergeCell ref="G55:G56"/>
    <mergeCell ref="H55:H56"/>
    <mergeCell ref="I55:J55"/>
    <mergeCell ref="K55:M55"/>
    <mergeCell ref="N55:N56"/>
    <mergeCell ref="O47:O48"/>
    <mergeCell ref="O55:O56"/>
    <mergeCell ref="B54:B56"/>
    <mergeCell ref="C54:E54"/>
    <mergeCell ref="F54:G54"/>
    <mergeCell ref="H54:P54"/>
    <mergeCell ref="P55:P56"/>
    <mergeCell ref="B50:B51"/>
    <mergeCell ref="C50:C51"/>
    <mergeCell ref="G47:G49"/>
    <mergeCell ref="O44:O45"/>
    <mergeCell ref="Q54:Q56"/>
    <mergeCell ref="C55:C56"/>
    <mergeCell ref="D55:D56"/>
    <mergeCell ref="E55:E56"/>
    <mergeCell ref="F55:F56"/>
    <mergeCell ref="K47:K48"/>
    <mergeCell ref="L47:L48"/>
    <mergeCell ref="M47:M48"/>
    <mergeCell ref="N47:N48"/>
    <mergeCell ref="P44:P45"/>
    <mergeCell ref="P47:P48"/>
    <mergeCell ref="Q44:Q45"/>
    <mergeCell ref="H47:H48"/>
    <mergeCell ref="I47:I48"/>
    <mergeCell ref="J47:J48"/>
    <mergeCell ref="H44:H45"/>
    <mergeCell ref="I44:J44"/>
    <mergeCell ref="K44:M44"/>
    <mergeCell ref="N44:N45"/>
    <mergeCell ref="P38:P39"/>
    <mergeCell ref="E40:H40"/>
    <mergeCell ref="B41:Q41"/>
    <mergeCell ref="F43:G43"/>
    <mergeCell ref="H43:P43"/>
    <mergeCell ref="C44:C45"/>
    <mergeCell ref="D44:D45"/>
    <mergeCell ref="E44:E45"/>
    <mergeCell ref="F44:F45"/>
    <mergeCell ref="G44:G45"/>
    <mergeCell ref="B43:B45"/>
    <mergeCell ref="H31:H32"/>
    <mergeCell ref="I31:J31"/>
    <mergeCell ref="K31:M31"/>
    <mergeCell ref="N31:N32"/>
    <mergeCell ref="O31:O32"/>
    <mergeCell ref="G31:G32"/>
    <mergeCell ref="D36:F36"/>
    <mergeCell ref="L38:N39"/>
    <mergeCell ref="O38:O39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E20:E21"/>
    <mergeCell ref="B25:B27"/>
    <mergeCell ref="C25:C27"/>
    <mergeCell ref="D25:D27"/>
    <mergeCell ref="E25:E27"/>
    <mergeCell ref="F25:F27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8" r:id="rId1"/>
  <rowBreaks count="2" manualBreakCount="2">
    <brk id="28" max="16" man="1"/>
    <brk id="52" max="1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Q87"/>
  <sheetViews>
    <sheetView view="pageBreakPreview" zoomScale="80" zoomScaleSheetLayoutView="80" zoomScalePageLayoutView="0" workbookViewId="0" topLeftCell="A60">
      <selection activeCell="M64" sqref="M64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9.57421875" style="1" customWidth="1"/>
    <col min="5" max="5" width="9.140625" style="1" customWidth="1"/>
    <col min="6" max="6" width="13.8515625" style="1" customWidth="1"/>
    <col min="7" max="7" width="11.71093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/>
      <c r="B2" s="13"/>
      <c r="C2" s="197" t="str">
        <f>Теремок!C2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6</v>
      </c>
      <c r="J2" s="13"/>
      <c r="K2" s="13"/>
      <c r="L2" s="13"/>
      <c r="M2" s="13"/>
      <c r="N2" s="13"/>
      <c r="O2" s="13"/>
      <c r="P2" s="13"/>
      <c r="Q2" s="13"/>
    </row>
    <row r="3" spans="1:17" ht="15.75">
      <c r="A3" s="13"/>
      <c r="B3" s="13"/>
      <c r="C3" s="13"/>
      <c r="D3" s="13" t="str">
        <f>Теремок!D3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1:17" ht="31.5">
      <c r="A4" s="13"/>
      <c r="B4" s="13"/>
      <c r="C4" s="17" t="s">
        <v>0</v>
      </c>
      <c r="D4" s="18" t="str">
        <f>Теремок!D4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Теремок!O5</f>
        <v>44560</v>
      </c>
      <c r="P5" s="22"/>
      <c r="Q5" s="13"/>
    </row>
    <row r="6" spans="1:17" ht="32.25" customHeight="1">
      <c r="A6" s="13"/>
      <c r="B6" s="202" t="s">
        <v>66</v>
      </c>
      <c r="C6" s="202"/>
      <c r="D6" s="202"/>
      <c r="E6" s="202"/>
      <c r="F6" s="19"/>
      <c r="G6" s="233" t="s">
        <v>120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1:17" ht="20.25" customHeight="1">
      <c r="A7" s="13"/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1:17" ht="18" customHeight="1">
      <c r="A8" s="13"/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1:17" ht="20.25" customHeight="1">
      <c r="A9" s="13"/>
      <c r="B9" s="13" t="s">
        <v>4</v>
      </c>
      <c r="C9" s="13"/>
      <c r="D9" s="13" t="str">
        <f>Теремок!D9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1:17" ht="15.75">
      <c r="A10" s="13"/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1:17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3"/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1:17" ht="33" customHeight="1">
      <c r="A15" s="13"/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1:17" ht="15.75">
      <c r="A16" s="13"/>
      <c r="B16" s="23" t="s">
        <v>70</v>
      </c>
      <c r="C16" s="13"/>
      <c r="D16" s="13"/>
      <c r="E16" s="157" t="s">
        <v>95</v>
      </c>
      <c r="F16" s="157"/>
      <c r="G16" s="157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.75">
      <c r="A18" s="13"/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1:17" ht="97.5" customHeight="1">
      <c r="A19" s="13"/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1:17" ht="20.25" customHeight="1">
      <c r="A20" s="13"/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1:17" ht="106.5" customHeight="1">
      <c r="A21" s="13"/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1:17" ht="17.25" customHeight="1">
      <c r="A22" s="13"/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1:17" ht="32.25" customHeight="1">
      <c r="A23" s="13"/>
      <c r="B23" s="203" t="s">
        <v>56</v>
      </c>
      <c r="C23" s="240" t="s">
        <v>14</v>
      </c>
      <c r="D23" s="237" t="s">
        <v>161</v>
      </c>
      <c r="E23" s="193"/>
      <c r="F23" s="193" t="s">
        <v>97</v>
      </c>
      <c r="G23" s="193" t="s">
        <v>170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1:17" ht="39" customHeight="1">
      <c r="A24" s="13"/>
      <c r="B24" s="235"/>
      <c r="C24" s="241"/>
      <c r="D24" s="238"/>
      <c r="E24" s="224"/>
      <c r="F24" s="224"/>
      <c r="G24" s="224"/>
      <c r="H24" s="43" t="s">
        <v>162</v>
      </c>
      <c r="I24" s="44" t="s">
        <v>17</v>
      </c>
      <c r="J24" s="36"/>
      <c r="K24" s="35">
        <v>60</v>
      </c>
      <c r="L24" s="35"/>
      <c r="M24" s="35">
        <f>K24</f>
        <v>60</v>
      </c>
      <c r="N24" s="35">
        <f>K24*0.1</f>
        <v>6</v>
      </c>
      <c r="O24" s="35">
        <v>0</v>
      </c>
      <c r="P24" s="35"/>
      <c r="Q24" s="34"/>
    </row>
    <row r="25" spans="1:17" ht="55.5" customHeight="1">
      <c r="A25" s="13"/>
      <c r="B25" s="235"/>
      <c r="C25" s="241"/>
      <c r="D25" s="238"/>
      <c r="E25" s="224"/>
      <c r="F25" s="224"/>
      <c r="G25" s="224"/>
      <c r="H25" s="43" t="s">
        <v>19</v>
      </c>
      <c r="I25" s="44" t="s">
        <v>17</v>
      </c>
      <c r="J25" s="36"/>
      <c r="K25" s="35">
        <v>40</v>
      </c>
      <c r="L25" s="35"/>
      <c r="M25" s="35">
        <f>K25</f>
        <v>40</v>
      </c>
      <c r="N25" s="35">
        <f>K25*0.1</f>
        <v>4</v>
      </c>
      <c r="O25" s="35">
        <v>0</v>
      </c>
      <c r="P25" s="35"/>
      <c r="Q25" s="34"/>
    </row>
    <row r="26" spans="1:17" ht="17.25" customHeight="1">
      <c r="A26" s="13"/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35">
        <v>90</v>
      </c>
      <c r="L26" s="35"/>
      <c r="M26" s="35">
        <f>K26</f>
        <v>90</v>
      </c>
      <c r="N26" s="35">
        <f>K26*0.1</f>
        <v>9</v>
      </c>
      <c r="O26" s="35">
        <v>0</v>
      </c>
      <c r="P26" s="35"/>
      <c r="Q26" s="34"/>
    </row>
    <row r="27" spans="1:17" ht="77.25" customHeight="1">
      <c r="A27" s="13"/>
      <c r="B27" s="204"/>
      <c r="C27" s="242"/>
      <c r="D27" s="239"/>
      <c r="E27" s="194"/>
      <c r="F27" s="194"/>
      <c r="G27" s="194"/>
      <c r="H27" s="50" t="s">
        <v>23</v>
      </c>
      <c r="I27" s="98" t="s">
        <v>24</v>
      </c>
      <c r="J27" s="36"/>
      <c r="K27" s="35"/>
      <c r="L27" s="35"/>
      <c r="M27" s="35"/>
      <c r="N27" s="35"/>
      <c r="O27" s="35"/>
      <c r="P27" s="35"/>
      <c r="Q27" s="34"/>
    </row>
    <row r="28" spans="1:17" ht="36.75" customHeight="1">
      <c r="A28" s="13"/>
      <c r="B28" s="203" t="s">
        <v>51</v>
      </c>
      <c r="C28" s="221" t="s">
        <v>18</v>
      </c>
      <c r="D28" s="237" t="s">
        <v>161</v>
      </c>
      <c r="E28" s="118"/>
      <c r="F28" s="193" t="s">
        <v>97</v>
      </c>
      <c r="G28" s="193" t="s">
        <v>170</v>
      </c>
      <c r="H28" s="43" t="s">
        <v>16</v>
      </c>
      <c r="I28" s="44" t="s">
        <v>17</v>
      </c>
      <c r="J28" s="36"/>
      <c r="K28" s="47">
        <v>100</v>
      </c>
      <c r="L28" s="47"/>
      <c r="M28" s="47">
        <f>K28</f>
        <v>100</v>
      </c>
      <c r="N28" s="47">
        <f>K28*0.1</f>
        <v>10</v>
      </c>
      <c r="O28" s="35">
        <v>0</v>
      </c>
      <c r="P28" s="35"/>
      <c r="Q28" s="34"/>
    </row>
    <row r="29" spans="1:17" ht="43.5" customHeight="1">
      <c r="A29" s="13"/>
      <c r="B29" s="204"/>
      <c r="C29" s="222"/>
      <c r="D29" s="239"/>
      <c r="E29" s="118"/>
      <c r="F29" s="194"/>
      <c r="G29" s="194"/>
      <c r="H29" s="43" t="s">
        <v>162</v>
      </c>
      <c r="I29" s="44" t="s">
        <v>17</v>
      </c>
      <c r="J29" s="36"/>
      <c r="K29" s="47">
        <v>60</v>
      </c>
      <c r="L29" s="47"/>
      <c r="M29" s="47">
        <f>K29</f>
        <v>60</v>
      </c>
      <c r="N29" s="47">
        <f>K29*0.1</f>
        <v>6</v>
      </c>
      <c r="O29" s="35">
        <v>0</v>
      </c>
      <c r="P29" s="35"/>
      <c r="Q29" s="34"/>
    </row>
    <row r="30" spans="1:17" ht="57" customHeight="1">
      <c r="A30" s="13"/>
      <c r="B30" s="203"/>
      <c r="C30" s="240"/>
      <c r="D30" s="191"/>
      <c r="E30" s="193"/>
      <c r="F30" s="193"/>
      <c r="G30" s="193"/>
      <c r="H30" s="43" t="s">
        <v>19</v>
      </c>
      <c r="I30" s="44" t="s">
        <v>17</v>
      </c>
      <c r="J30" s="36"/>
      <c r="K30" s="47">
        <v>40</v>
      </c>
      <c r="L30" s="47"/>
      <c r="M30" s="47">
        <f>K30</f>
        <v>40</v>
      </c>
      <c r="N30" s="47">
        <f>K30*0.1</f>
        <v>4</v>
      </c>
      <c r="O30" s="35">
        <v>0</v>
      </c>
      <c r="P30" s="35"/>
      <c r="Q30" s="34"/>
    </row>
    <row r="31" spans="1:17" ht="15.75" customHeight="1">
      <c r="A31" s="13"/>
      <c r="B31" s="235"/>
      <c r="C31" s="241"/>
      <c r="D31" s="249"/>
      <c r="E31" s="224"/>
      <c r="F31" s="224"/>
      <c r="G31" s="224"/>
      <c r="H31" s="43" t="s">
        <v>22</v>
      </c>
      <c r="I31" s="44" t="s">
        <v>17</v>
      </c>
      <c r="J31" s="36"/>
      <c r="K31" s="47">
        <v>90</v>
      </c>
      <c r="L31" s="47"/>
      <c r="M31" s="47">
        <f>K31</f>
        <v>90</v>
      </c>
      <c r="N31" s="47">
        <f>K31*0.1</f>
        <v>9</v>
      </c>
      <c r="O31" s="35">
        <v>0</v>
      </c>
      <c r="P31" s="35"/>
      <c r="Q31" s="34"/>
    </row>
    <row r="32" spans="1:17" ht="79.5" customHeight="1">
      <c r="A32" s="13"/>
      <c r="B32" s="204"/>
      <c r="C32" s="242"/>
      <c r="D32" s="192"/>
      <c r="E32" s="194"/>
      <c r="F32" s="194"/>
      <c r="G32" s="194"/>
      <c r="H32" s="50" t="s">
        <v>23</v>
      </c>
      <c r="I32" s="51" t="s">
        <v>24</v>
      </c>
      <c r="J32" s="52"/>
      <c r="K32" s="53"/>
      <c r="L32" s="53"/>
      <c r="M32" s="54"/>
      <c r="N32" s="55"/>
      <c r="O32" s="54"/>
      <c r="P32" s="35"/>
      <c r="Q32" s="16"/>
    </row>
    <row r="33" spans="1:17" ht="15.75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26.25" customHeight="1">
      <c r="A34" s="13"/>
      <c r="B34" s="32" t="s">
        <v>25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13"/>
    </row>
    <row r="35" spans="1:17" ht="83.25" customHeight="1">
      <c r="A35" s="13"/>
      <c r="B35" s="180" t="s">
        <v>72</v>
      </c>
      <c r="C35" s="177" t="s">
        <v>11</v>
      </c>
      <c r="D35" s="178"/>
      <c r="E35" s="195"/>
      <c r="F35" s="177" t="s">
        <v>73</v>
      </c>
      <c r="G35" s="195"/>
      <c r="H35" s="177" t="s">
        <v>26</v>
      </c>
      <c r="I35" s="178"/>
      <c r="J35" s="178"/>
      <c r="K35" s="178"/>
      <c r="L35" s="178"/>
      <c r="M35" s="178"/>
      <c r="N35" s="178"/>
      <c r="O35" s="178"/>
      <c r="P35" s="178"/>
      <c r="Q35" s="180" t="s">
        <v>85</v>
      </c>
    </row>
    <row r="36" spans="1:17" ht="28.5" customHeight="1">
      <c r="A36" s="13"/>
      <c r="B36" s="184"/>
      <c r="C36" s="185" t="s">
        <v>145</v>
      </c>
      <c r="D36" s="185" t="s">
        <v>169</v>
      </c>
      <c r="E36" s="185" t="s">
        <v>13</v>
      </c>
      <c r="F36" s="185" t="s">
        <v>147</v>
      </c>
      <c r="G36" s="185" t="s">
        <v>153</v>
      </c>
      <c r="H36" s="180" t="s">
        <v>74</v>
      </c>
      <c r="I36" s="177" t="s">
        <v>86</v>
      </c>
      <c r="J36" s="195"/>
      <c r="K36" s="207" t="s">
        <v>76</v>
      </c>
      <c r="L36" s="207"/>
      <c r="M36" s="207"/>
      <c r="N36" s="207" t="s">
        <v>77</v>
      </c>
      <c r="O36" s="179" t="s">
        <v>78</v>
      </c>
      <c r="P36" s="177" t="s">
        <v>79</v>
      </c>
      <c r="Q36" s="184"/>
    </row>
    <row r="37" spans="1:17" ht="111" customHeight="1">
      <c r="A37" s="13"/>
      <c r="B37" s="181"/>
      <c r="C37" s="186"/>
      <c r="D37" s="186"/>
      <c r="E37" s="186"/>
      <c r="F37" s="186"/>
      <c r="G37" s="186"/>
      <c r="H37" s="181"/>
      <c r="I37" s="36" t="s">
        <v>80</v>
      </c>
      <c r="J37" s="36" t="s">
        <v>81</v>
      </c>
      <c r="K37" s="36" t="s">
        <v>82</v>
      </c>
      <c r="L37" s="36" t="s">
        <v>83</v>
      </c>
      <c r="M37" s="36" t="s">
        <v>84</v>
      </c>
      <c r="N37" s="207"/>
      <c r="O37" s="179"/>
      <c r="P37" s="177"/>
      <c r="Q37" s="181"/>
    </row>
    <row r="38" spans="1:17" ht="18.75" customHeight="1">
      <c r="A38" s="13"/>
      <c r="B38" s="58">
        <v>1</v>
      </c>
      <c r="C38" s="39">
        <v>2</v>
      </c>
      <c r="D38" s="39">
        <v>3</v>
      </c>
      <c r="E38" s="40">
        <v>4</v>
      </c>
      <c r="F38" s="40">
        <v>5</v>
      </c>
      <c r="G38" s="40">
        <v>6</v>
      </c>
      <c r="H38" s="38">
        <v>7</v>
      </c>
      <c r="I38" s="41">
        <v>8</v>
      </c>
      <c r="J38" s="41">
        <v>9</v>
      </c>
      <c r="K38" s="41">
        <v>10</v>
      </c>
      <c r="L38" s="41">
        <v>11</v>
      </c>
      <c r="M38" s="41">
        <v>12</v>
      </c>
      <c r="N38" s="38">
        <v>13</v>
      </c>
      <c r="O38" s="38">
        <v>14</v>
      </c>
      <c r="P38" s="38">
        <v>15</v>
      </c>
      <c r="Q38" s="38">
        <v>16</v>
      </c>
    </row>
    <row r="39" spans="1:17" ht="56.25" customHeight="1">
      <c r="A39" s="13"/>
      <c r="B39" s="59" t="s">
        <v>56</v>
      </c>
      <c r="C39" s="60" t="s">
        <v>14</v>
      </c>
      <c r="D39" s="111" t="s">
        <v>161</v>
      </c>
      <c r="E39" s="117">
        <v>0</v>
      </c>
      <c r="F39" s="117" t="s">
        <v>97</v>
      </c>
      <c r="G39" s="63" t="s">
        <v>170</v>
      </c>
      <c r="H39" s="76" t="s">
        <v>27</v>
      </c>
      <c r="I39" s="65" t="s">
        <v>28</v>
      </c>
      <c r="J39" s="36">
        <v>792</v>
      </c>
      <c r="K39" s="57">
        <v>150</v>
      </c>
      <c r="L39" s="57"/>
      <c r="M39" s="57">
        <v>135</v>
      </c>
      <c r="N39" s="47">
        <f>K39*0.1</f>
        <v>15</v>
      </c>
      <c r="O39" s="47">
        <v>0</v>
      </c>
      <c r="P39" s="35"/>
      <c r="Q39" s="35"/>
    </row>
    <row r="40" spans="1:17" ht="54" customHeight="1">
      <c r="A40" s="13"/>
      <c r="B40" s="123" t="s">
        <v>51</v>
      </c>
      <c r="C40" s="108" t="s">
        <v>18</v>
      </c>
      <c r="D40" s="141" t="s">
        <v>161</v>
      </c>
      <c r="E40" s="63">
        <v>0</v>
      </c>
      <c r="F40" s="117" t="s">
        <v>97</v>
      </c>
      <c r="G40" s="63" t="s">
        <v>170</v>
      </c>
      <c r="H40" s="139" t="s">
        <v>27</v>
      </c>
      <c r="I40" s="149" t="s">
        <v>28</v>
      </c>
      <c r="J40" s="37">
        <v>792</v>
      </c>
      <c r="K40" s="137">
        <v>15</v>
      </c>
      <c r="L40" s="137"/>
      <c r="M40" s="137">
        <v>14</v>
      </c>
      <c r="N40" s="47">
        <f>K40*0.1</f>
        <v>1.5</v>
      </c>
      <c r="O40" s="47">
        <v>0</v>
      </c>
      <c r="P40" s="137"/>
      <c r="Q40" s="137"/>
    </row>
    <row r="41" spans="1:17" ht="0.75" customHeight="1">
      <c r="A41" s="13"/>
      <c r="B41" s="59" t="s">
        <v>172</v>
      </c>
      <c r="C41" s="108" t="s">
        <v>14</v>
      </c>
      <c r="D41" s="61" t="s">
        <v>161</v>
      </c>
      <c r="E41" s="62">
        <v>0</v>
      </c>
      <c r="F41" s="63" t="s">
        <v>97</v>
      </c>
      <c r="G41" s="63" t="s">
        <v>171</v>
      </c>
      <c r="H41" s="64" t="s">
        <v>27</v>
      </c>
      <c r="I41" s="65" t="s">
        <v>28</v>
      </c>
      <c r="J41" s="36">
        <v>792</v>
      </c>
      <c r="K41" s="57"/>
      <c r="L41" s="57"/>
      <c r="M41" s="57">
        <f>K41</f>
        <v>0</v>
      </c>
      <c r="N41" s="47">
        <f>K41*0.1</f>
        <v>0</v>
      </c>
      <c r="O41" s="47">
        <f>K41*0.1</f>
        <v>0</v>
      </c>
      <c r="P41" s="57"/>
      <c r="Q41" s="57"/>
    </row>
    <row r="42" spans="1:17" ht="15.75">
      <c r="A42" s="16"/>
      <c r="B42" s="68"/>
      <c r="C42" s="13"/>
      <c r="D42" s="269"/>
      <c r="E42" s="269"/>
      <c r="F42" s="269"/>
      <c r="G42" s="122"/>
      <c r="H42" s="16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.75">
      <c r="A43" s="16"/>
      <c r="B43" s="68"/>
      <c r="C43" s="17" t="s">
        <v>6</v>
      </c>
      <c r="D43" s="11">
        <v>2</v>
      </c>
      <c r="E43" s="16"/>
      <c r="F43" s="16"/>
      <c r="G43" s="122"/>
      <c r="H43" s="16"/>
      <c r="I43" s="13"/>
      <c r="J43" s="13"/>
      <c r="K43" s="13"/>
      <c r="L43" s="13"/>
      <c r="M43" s="16"/>
      <c r="N43" s="16"/>
      <c r="O43" s="13"/>
      <c r="P43" s="13"/>
      <c r="Q43" s="16"/>
    </row>
    <row r="44" spans="1:17" ht="19.5" customHeight="1">
      <c r="A44" s="13"/>
      <c r="B44" s="27" t="s">
        <v>87</v>
      </c>
      <c r="C44" s="13"/>
      <c r="D44" s="13"/>
      <c r="E44" s="13"/>
      <c r="F44" s="13"/>
      <c r="G44" s="13"/>
      <c r="H44" s="13"/>
      <c r="I44" s="13"/>
      <c r="J44" s="13"/>
      <c r="K44" s="13"/>
      <c r="L44" s="210" t="s">
        <v>69</v>
      </c>
      <c r="M44" s="210"/>
      <c r="N44" s="211"/>
      <c r="O44" s="188" t="s">
        <v>54</v>
      </c>
      <c r="P44" s="212"/>
      <c r="Q44" s="28"/>
    </row>
    <row r="45" spans="1:17" ht="24.75" customHeight="1">
      <c r="A45" s="13"/>
      <c r="B45" s="8" t="s">
        <v>99</v>
      </c>
      <c r="C45" s="13"/>
      <c r="D45" s="13"/>
      <c r="E45" s="13"/>
      <c r="F45" s="13"/>
      <c r="G45" s="13"/>
      <c r="H45" s="13"/>
      <c r="I45" s="13"/>
      <c r="J45" s="13"/>
      <c r="K45" s="13"/>
      <c r="L45" s="210"/>
      <c r="M45" s="210"/>
      <c r="N45" s="211"/>
      <c r="O45" s="189"/>
      <c r="P45" s="212"/>
      <c r="Q45" s="69"/>
    </row>
    <row r="46" spans="1:17" ht="14.25" customHeight="1">
      <c r="A46" s="13"/>
      <c r="B46" s="23" t="s">
        <v>70</v>
      </c>
      <c r="C46" s="13"/>
      <c r="D46" s="13"/>
      <c r="E46" s="213" t="s">
        <v>95</v>
      </c>
      <c r="F46" s="213"/>
      <c r="G46" s="213"/>
      <c r="H46" s="2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 customHeight="1">
      <c r="A47" s="13"/>
      <c r="B47" s="176" t="s">
        <v>71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5.75">
      <c r="A48" s="13"/>
      <c r="B48" s="71" t="s">
        <v>88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</row>
    <row r="49" spans="1:17" ht="84" customHeight="1">
      <c r="A49" s="13"/>
      <c r="B49" s="180" t="s">
        <v>72</v>
      </c>
      <c r="C49" s="177" t="s">
        <v>11</v>
      </c>
      <c r="D49" s="178"/>
      <c r="E49" s="195"/>
      <c r="F49" s="214" t="s">
        <v>73</v>
      </c>
      <c r="G49" s="215"/>
      <c r="H49" s="177" t="s">
        <v>12</v>
      </c>
      <c r="I49" s="178"/>
      <c r="J49" s="178"/>
      <c r="K49" s="178"/>
      <c r="L49" s="178"/>
      <c r="M49" s="178"/>
      <c r="N49" s="178"/>
      <c r="O49" s="178"/>
      <c r="P49" s="195"/>
      <c r="Q49" s="33"/>
    </row>
    <row r="50" spans="1:17" ht="21.75" customHeight="1">
      <c r="A50" s="13"/>
      <c r="B50" s="184"/>
      <c r="C50" s="185" t="s">
        <v>145</v>
      </c>
      <c r="D50" s="185" t="s">
        <v>169</v>
      </c>
      <c r="E50" s="185" t="s">
        <v>13</v>
      </c>
      <c r="F50" s="185" t="s">
        <v>147</v>
      </c>
      <c r="G50" s="185" t="s">
        <v>153</v>
      </c>
      <c r="H50" s="180" t="s">
        <v>74</v>
      </c>
      <c r="I50" s="177" t="s">
        <v>86</v>
      </c>
      <c r="J50" s="195"/>
      <c r="K50" s="177" t="s">
        <v>76</v>
      </c>
      <c r="L50" s="178"/>
      <c r="M50" s="195"/>
      <c r="N50" s="180" t="s">
        <v>77</v>
      </c>
      <c r="O50" s="182" t="s">
        <v>78</v>
      </c>
      <c r="P50" s="180" t="s">
        <v>79</v>
      </c>
      <c r="Q50" s="216"/>
    </row>
    <row r="51" spans="1:17" ht="110.25">
      <c r="A51" s="13"/>
      <c r="B51" s="181"/>
      <c r="C51" s="186"/>
      <c r="D51" s="186"/>
      <c r="E51" s="186"/>
      <c r="F51" s="186"/>
      <c r="G51" s="186"/>
      <c r="H51" s="181"/>
      <c r="I51" s="36" t="s">
        <v>80</v>
      </c>
      <c r="J51" s="36" t="s">
        <v>81</v>
      </c>
      <c r="K51" s="37" t="s">
        <v>82</v>
      </c>
      <c r="L51" s="37" t="s">
        <v>83</v>
      </c>
      <c r="M51" s="37" t="s">
        <v>84</v>
      </c>
      <c r="N51" s="181"/>
      <c r="O51" s="183"/>
      <c r="P51" s="181"/>
      <c r="Q51" s="216"/>
    </row>
    <row r="52" spans="1:17" ht="15.75">
      <c r="A52" s="13"/>
      <c r="B52" s="38">
        <v>1</v>
      </c>
      <c r="C52" s="39">
        <v>2</v>
      </c>
      <c r="D52" s="39">
        <v>3</v>
      </c>
      <c r="E52" s="40">
        <v>4</v>
      </c>
      <c r="F52" s="40">
        <v>5</v>
      </c>
      <c r="G52" s="40">
        <v>6</v>
      </c>
      <c r="H52" s="38">
        <v>7</v>
      </c>
      <c r="I52" s="41">
        <v>8</v>
      </c>
      <c r="J52" s="41">
        <v>9</v>
      </c>
      <c r="K52" s="41">
        <v>10</v>
      </c>
      <c r="L52" s="41">
        <v>11</v>
      </c>
      <c r="M52" s="41">
        <v>12</v>
      </c>
      <c r="N52" s="38">
        <v>13</v>
      </c>
      <c r="O52" s="38">
        <v>14</v>
      </c>
      <c r="P52" s="38">
        <v>15</v>
      </c>
      <c r="Q52" s="72"/>
    </row>
    <row r="53" spans="1:17" ht="18" customHeight="1">
      <c r="A53" s="13"/>
      <c r="B53" s="203" t="s">
        <v>60</v>
      </c>
      <c r="C53" s="219" t="s">
        <v>173</v>
      </c>
      <c r="D53" s="237" t="s">
        <v>161</v>
      </c>
      <c r="E53" s="208"/>
      <c r="F53" s="193" t="s">
        <v>97</v>
      </c>
      <c r="G53" s="193" t="s">
        <v>170</v>
      </c>
      <c r="H53" s="80" t="s">
        <v>100</v>
      </c>
      <c r="I53" s="75" t="s">
        <v>17</v>
      </c>
      <c r="J53" s="64"/>
      <c r="K53" s="64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53" s="64"/>
      <c r="M53" s="64">
        <f>K53</f>
        <v>100</v>
      </c>
      <c r="N53" s="64">
        <f>K53*0.1</f>
        <v>10</v>
      </c>
      <c r="O53" s="64">
        <v>0</v>
      </c>
      <c r="P53" s="78"/>
      <c r="Q53" s="72"/>
    </row>
    <row r="54" spans="1:17" ht="27" customHeight="1">
      <c r="A54" s="13"/>
      <c r="B54" s="235"/>
      <c r="C54" s="236"/>
      <c r="D54" s="238"/>
      <c r="E54" s="209"/>
      <c r="F54" s="224"/>
      <c r="G54" s="224"/>
      <c r="H54" s="74" t="s">
        <v>31</v>
      </c>
      <c r="I54" s="134" t="s">
        <v>24</v>
      </c>
      <c r="J54" s="76"/>
      <c r="K54" s="76"/>
      <c r="L54" s="76"/>
      <c r="M54" s="76"/>
      <c r="N54" s="83"/>
      <c r="O54" s="76"/>
      <c r="P54" s="64"/>
      <c r="Q54" s="72"/>
    </row>
    <row r="55" spans="1:17" ht="15.75" customHeight="1">
      <c r="A55" s="13"/>
      <c r="B55" s="204"/>
      <c r="C55" s="220"/>
      <c r="D55" s="239"/>
      <c r="E55" s="209"/>
      <c r="F55" s="194"/>
      <c r="G55" s="194"/>
      <c r="H55" s="74" t="s">
        <v>29</v>
      </c>
      <c r="I55" s="75" t="s">
        <v>17</v>
      </c>
      <c r="J55" s="64"/>
      <c r="K55" s="83">
        <v>90</v>
      </c>
      <c r="L55" s="83"/>
      <c r="M55" s="83">
        <f>K55</f>
        <v>90</v>
      </c>
      <c r="N55" s="83">
        <f>K55*0.1</f>
        <v>9</v>
      </c>
      <c r="O55" s="76">
        <v>0</v>
      </c>
      <c r="P55" s="76"/>
      <c r="Q55" s="72"/>
    </row>
    <row r="56" spans="1:17" ht="78.75" customHeight="1">
      <c r="A56" s="13"/>
      <c r="B56" s="59" t="s">
        <v>59</v>
      </c>
      <c r="C56" s="50" t="s">
        <v>174</v>
      </c>
      <c r="D56" s="61" t="s">
        <v>175</v>
      </c>
      <c r="E56" s="223"/>
      <c r="F56" s="63" t="s">
        <v>97</v>
      </c>
      <c r="G56" s="63" t="s">
        <v>170</v>
      </c>
      <c r="H56" s="80" t="s">
        <v>23</v>
      </c>
      <c r="I56" s="81" t="s">
        <v>24</v>
      </c>
      <c r="J56" s="64"/>
      <c r="K56" s="76"/>
      <c r="L56" s="76"/>
      <c r="M56" s="76"/>
      <c r="N56" s="83"/>
      <c r="O56" s="76"/>
      <c r="P56" s="76"/>
      <c r="Q56" s="72"/>
    </row>
    <row r="57" spans="1:17" ht="15" customHeight="1">
      <c r="A57" s="13"/>
      <c r="B57" s="16"/>
      <c r="C57" s="8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13"/>
      <c r="B58" s="71" t="s">
        <v>25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13"/>
    </row>
    <row r="59" spans="1:17" ht="84.75" customHeight="1">
      <c r="A59" s="13"/>
      <c r="B59" s="180" t="s">
        <v>72</v>
      </c>
      <c r="C59" s="177" t="s">
        <v>11</v>
      </c>
      <c r="D59" s="178"/>
      <c r="E59" s="195"/>
      <c r="F59" s="214" t="s">
        <v>73</v>
      </c>
      <c r="G59" s="215"/>
      <c r="H59" s="177" t="s">
        <v>26</v>
      </c>
      <c r="I59" s="178"/>
      <c r="J59" s="178"/>
      <c r="K59" s="178"/>
      <c r="L59" s="178"/>
      <c r="M59" s="178"/>
      <c r="N59" s="178"/>
      <c r="O59" s="178"/>
      <c r="P59" s="195"/>
      <c r="Q59" s="180" t="s">
        <v>85</v>
      </c>
    </row>
    <row r="60" spans="1:17" ht="24" customHeight="1">
      <c r="A60" s="13"/>
      <c r="B60" s="184"/>
      <c r="C60" s="185" t="s">
        <v>145</v>
      </c>
      <c r="D60" s="185" t="s">
        <v>169</v>
      </c>
      <c r="E60" s="185" t="s">
        <v>13</v>
      </c>
      <c r="F60" s="185" t="s">
        <v>147</v>
      </c>
      <c r="G60" s="185" t="s">
        <v>153</v>
      </c>
      <c r="H60" s="180" t="s">
        <v>74</v>
      </c>
      <c r="I60" s="177" t="s">
        <v>86</v>
      </c>
      <c r="J60" s="195"/>
      <c r="K60" s="177" t="s">
        <v>76</v>
      </c>
      <c r="L60" s="178"/>
      <c r="M60" s="195"/>
      <c r="N60" s="180" t="s">
        <v>77</v>
      </c>
      <c r="O60" s="182" t="s">
        <v>89</v>
      </c>
      <c r="P60" s="227" t="s">
        <v>79</v>
      </c>
      <c r="Q60" s="184"/>
    </row>
    <row r="61" spans="1:17" ht="110.25">
      <c r="A61" s="13"/>
      <c r="B61" s="181"/>
      <c r="C61" s="186"/>
      <c r="D61" s="186"/>
      <c r="E61" s="186"/>
      <c r="F61" s="186"/>
      <c r="G61" s="186"/>
      <c r="H61" s="181"/>
      <c r="I61" s="36" t="s">
        <v>80</v>
      </c>
      <c r="J61" s="36" t="s">
        <v>90</v>
      </c>
      <c r="K61" s="37" t="s">
        <v>82</v>
      </c>
      <c r="L61" s="37" t="s">
        <v>83</v>
      </c>
      <c r="M61" s="37" t="s">
        <v>84</v>
      </c>
      <c r="N61" s="181"/>
      <c r="O61" s="183"/>
      <c r="P61" s="228"/>
      <c r="Q61" s="181"/>
    </row>
    <row r="62" spans="1:17" ht="15.75">
      <c r="A62" s="13"/>
      <c r="B62" s="35">
        <v>1</v>
      </c>
      <c r="C62" s="48">
        <v>2</v>
      </c>
      <c r="D62" s="48">
        <v>3</v>
      </c>
      <c r="E62" s="45">
        <v>4</v>
      </c>
      <c r="F62" s="45">
        <v>5</v>
      </c>
      <c r="G62" s="45">
        <v>6</v>
      </c>
      <c r="H62" s="35">
        <v>7</v>
      </c>
      <c r="I62" s="57">
        <v>8</v>
      </c>
      <c r="J62" s="57">
        <v>9</v>
      </c>
      <c r="K62" s="57">
        <v>10</v>
      </c>
      <c r="L62" s="57">
        <v>11</v>
      </c>
      <c r="M62" s="57">
        <v>12</v>
      </c>
      <c r="N62" s="35">
        <v>13</v>
      </c>
      <c r="O62" s="35">
        <v>14</v>
      </c>
      <c r="P62" s="35">
        <v>15</v>
      </c>
      <c r="Q62" s="35">
        <v>16</v>
      </c>
    </row>
    <row r="63" spans="1:17" ht="57" customHeight="1">
      <c r="A63" s="13"/>
      <c r="B63" s="123" t="s">
        <v>60</v>
      </c>
      <c r="C63" s="108" t="s">
        <v>176</v>
      </c>
      <c r="D63" s="141" t="s">
        <v>150</v>
      </c>
      <c r="E63" s="119"/>
      <c r="F63" s="63" t="s">
        <v>97</v>
      </c>
      <c r="G63" s="63" t="s">
        <v>170</v>
      </c>
      <c r="H63" s="76" t="s">
        <v>158</v>
      </c>
      <c r="I63" s="65" t="s">
        <v>159</v>
      </c>
      <c r="J63" s="36">
        <v>792</v>
      </c>
      <c r="K63" s="35">
        <v>15</v>
      </c>
      <c r="L63" s="35"/>
      <c r="M63" s="158">
        <v>14</v>
      </c>
      <c r="N63" s="67">
        <f>K63*0.1</f>
        <v>1.5</v>
      </c>
      <c r="O63" s="35">
        <v>0</v>
      </c>
      <c r="P63" s="35"/>
      <c r="Q63" s="146">
        <v>0</v>
      </c>
    </row>
    <row r="64" spans="1:17" ht="59.25" customHeight="1">
      <c r="A64" s="13"/>
      <c r="B64" s="59" t="s">
        <v>59</v>
      </c>
      <c r="C64" s="108" t="s">
        <v>55</v>
      </c>
      <c r="D64" s="61" t="s">
        <v>177</v>
      </c>
      <c r="E64" s="63"/>
      <c r="F64" s="63" t="s">
        <v>97</v>
      </c>
      <c r="G64" s="63" t="s">
        <v>170</v>
      </c>
      <c r="H64" s="76" t="s">
        <v>158</v>
      </c>
      <c r="I64" s="65" t="s">
        <v>159</v>
      </c>
      <c r="J64" s="36">
        <v>792</v>
      </c>
      <c r="K64" s="57">
        <v>149</v>
      </c>
      <c r="L64" s="57"/>
      <c r="M64" s="66">
        <v>134</v>
      </c>
      <c r="N64" s="67">
        <f>K64*0.1</f>
        <v>14.9</v>
      </c>
      <c r="O64" s="57">
        <v>0</v>
      </c>
      <c r="P64" s="57"/>
      <c r="Q64" s="88">
        <v>75</v>
      </c>
    </row>
    <row r="65" spans="1:17" ht="15.75">
      <c r="A65" s="13"/>
      <c r="B65" s="89"/>
      <c r="C65" s="90"/>
      <c r="D65" s="90"/>
      <c r="E65" s="91"/>
      <c r="F65" s="91"/>
      <c r="G65" s="122"/>
      <c r="H65" s="92"/>
      <c r="I65" s="93"/>
      <c r="J65" s="33"/>
      <c r="K65" s="94"/>
      <c r="L65" s="94"/>
      <c r="M65" s="94"/>
      <c r="N65" s="94"/>
      <c r="O65" s="94"/>
      <c r="P65" s="94"/>
      <c r="Q65" s="34"/>
    </row>
    <row r="66" spans="1:17" ht="15.75">
      <c r="A66" s="13"/>
      <c r="B66" s="229" t="s">
        <v>91</v>
      </c>
      <c r="C66" s="229"/>
      <c r="D66" s="230" t="s">
        <v>121</v>
      </c>
      <c r="E66" s="230"/>
      <c r="F66" s="230"/>
      <c r="G66" s="230"/>
      <c r="H66" s="230"/>
      <c r="I66" s="230"/>
      <c r="J66" s="230"/>
      <c r="K66" s="13"/>
      <c r="L66" s="13" t="s">
        <v>92</v>
      </c>
      <c r="M66" s="13"/>
      <c r="N66" s="231" t="s">
        <v>122</v>
      </c>
      <c r="O66" s="231"/>
      <c r="P66" s="13"/>
      <c r="Q66" s="13"/>
    </row>
    <row r="67" spans="1:17" ht="33.75" customHeight="1">
      <c r="A67" s="13"/>
      <c r="B67" s="96" t="str">
        <f>D4</f>
        <v>" 30 "  ДЕКАБРЯ    2021г</v>
      </c>
      <c r="C67" s="95"/>
      <c r="D67" s="95"/>
      <c r="E67" s="97" t="s">
        <v>93</v>
      </c>
      <c r="F67" s="97"/>
      <c r="G67" s="97"/>
      <c r="H67" s="232"/>
      <c r="I67" s="232"/>
      <c r="J67" s="95"/>
      <c r="K67" s="13"/>
      <c r="L67" s="97" t="s">
        <v>32</v>
      </c>
      <c r="M67" s="13"/>
      <c r="N67" s="232" t="s">
        <v>94</v>
      </c>
      <c r="O67" s="232"/>
      <c r="P67" s="13"/>
      <c r="Q67" s="13"/>
    </row>
    <row r="68" spans="2:16" ht="83.2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4" ht="61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5"/>
      <c r="N69" s="5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</row>
    <row r="73" spans="2:14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2:14" ht="29.2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</row>
    <row r="85" spans="2:14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2:14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sheetProtection/>
  <mergeCells count="108">
    <mergeCell ref="B53:B55"/>
    <mergeCell ref="G23:G27"/>
    <mergeCell ref="G28:G29"/>
    <mergeCell ref="F53:F55"/>
    <mergeCell ref="G53:G55"/>
    <mergeCell ref="G30:G32"/>
    <mergeCell ref="B28:B29"/>
    <mergeCell ref="C28:C29"/>
    <mergeCell ref="D28:D29"/>
    <mergeCell ref="G50:G51"/>
    <mergeCell ref="B47:Q47"/>
    <mergeCell ref="B66:C66"/>
    <mergeCell ref="D66:J66"/>
    <mergeCell ref="N66:O66"/>
    <mergeCell ref="H67:I67"/>
    <mergeCell ref="N67:O67"/>
    <mergeCell ref="G60:G61"/>
    <mergeCell ref="H60:H61"/>
    <mergeCell ref="I60:J60"/>
    <mergeCell ref="K60:M60"/>
    <mergeCell ref="N60:N61"/>
    <mergeCell ref="O60:O61"/>
    <mergeCell ref="B59:B61"/>
    <mergeCell ref="C59:E59"/>
    <mergeCell ref="F59:G59"/>
    <mergeCell ref="H59:P59"/>
    <mergeCell ref="P60:P61"/>
    <mergeCell ref="C53:C55"/>
    <mergeCell ref="D53:D55"/>
    <mergeCell ref="O50:O51"/>
    <mergeCell ref="Q59:Q61"/>
    <mergeCell ref="C60:C61"/>
    <mergeCell ref="D60:D61"/>
    <mergeCell ref="E60:E61"/>
    <mergeCell ref="F60:F61"/>
    <mergeCell ref="Q50:Q51"/>
    <mergeCell ref="E53:E56"/>
    <mergeCell ref="B49:B51"/>
    <mergeCell ref="N50:N51"/>
    <mergeCell ref="C50:C51"/>
    <mergeCell ref="D50:D51"/>
    <mergeCell ref="E50:E51"/>
    <mergeCell ref="K50:M50"/>
    <mergeCell ref="F50:F51"/>
    <mergeCell ref="L44:N45"/>
    <mergeCell ref="O44:O45"/>
    <mergeCell ref="P44:P45"/>
    <mergeCell ref="E46:H46"/>
    <mergeCell ref="H50:H51"/>
    <mergeCell ref="I50:J50"/>
    <mergeCell ref="C49:E49"/>
    <mergeCell ref="F49:G49"/>
    <mergeCell ref="H49:P49"/>
    <mergeCell ref="P50:P51"/>
    <mergeCell ref="D42:F42"/>
    <mergeCell ref="P36:P37"/>
    <mergeCell ref="B35:B37"/>
    <mergeCell ref="C35:E35"/>
    <mergeCell ref="F35:G35"/>
    <mergeCell ref="H35:P35"/>
    <mergeCell ref="H36:H37"/>
    <mergeCell ref="I36:J36"/>
    <mergeCell ref="K36:M36"/>
    <mergeCell ref="N36:N37"/>
    <mergeCell ref="O36:O37"/>
    <mergeCell ref="G36:G37"/>
    <mergeCell ref="Q35:Q37"/>
    <mergeCell ref="C36:C37"/>
    <mergeCell ref="D36:D37"/>
    <mergeCell ref="E36:E37"/>
    <mergeCell ref="F36:F37"/>
    <mergeCell ref="Q20:Q21"/>
    <mergeCell ref="H20:H21"/>
    <mergeCell ref="I20:J20"/>
    <mergeCell ref="B30:B32"/>
    <mergeCell ref="C30:C32"/>
    <mergeCell ref="D30:D32"/>
    <mergeCell ref="E30:E32"/>
    <mergeCell ref="F30:F32"/>
    <mergeCell ref="C23:C27"/>
    <mergeCell ref="D23:D27"/>
    <mergeCell ref="C20:C21"/>
    <mergeCell ref="D20:D21"/>
    <mergeCell ref="F28:F29"/>
    <mergeCell ref="B23:B27"/>
    <mergeCell ref="H19:P19"/>
    <mergeCell ref="G20:G21"/>
    <mergeCell ref="E20:E21"/>
    <mergeCell ref="P20:P21"/>
    <mergeCell ref="E23:E27"/>
    <mergeCell ref="F23:F27"/>
    <mergeCell ref="O14:O15"/>
    <mergeCell ref="B17:Q17"/>
    <mergeCell ref="B19:B21"/>
    <mergeCell ref="C19:E19"/>
    <mergeCell ref="F19:G19"/>
    <mergeCell ref="O20:O21"/>
    <mergeCell ref="K20:M20"/>
    <mergeCell ref="N20:N21"/>
    <mergeCell ref="L14:N15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2" manualBreakCount="2">
    <brk id="33" max="16" man="1"/>
    <brk id="5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9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14.28125" style="1" customWidth="1"/>
    <col min="5" max="5" width="10.8515625" style="1" customWidth="1"/>
    <col min="6" max="6" width="13.57421875" style="1" customWidth="1"/>
    <col min="7" max="7" width="12.57421875" style="1" customWidth="1"/>
    <col min="8" max="8" width="25.00390625" style="1" customWidth="1"/>
    <col min="9" max="9" width="9.7109375" style="1" customWidth="1"/>
    <col min="10" max="10" width="6.710937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26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3" customHeight="1">
      <c r="B6" s="202" t="s">
        <v>66</v>
      </c>
      <c r="C6" s="202"/>
      <c r="D6" s="202"/>
      <c r="E6" s="202"/>
      <c r="F6" s="19"/>
      <c r="G6" s="233" t="s">
        <v>105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14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6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9</v>
      </c>
      <c r="C16" s="13"/>
      <c r="D16" s="13"/>
      <c r="E16" s="70" t="s">
        <v>95</v>
      </c>
      <c r="F16" s="70"/>
      <c r="G16" s="7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2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35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9.7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20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30" customHeight="1">
      <c r="B23" s="203" t="s">
        <v>160</v>
      </c>
      <c r="C23" s="240" t="s">
        <v>14</v>
      </c>
      <c r="D23" s="237" t="s">
        <v>208</v>
      </c>
      <c r="E23" s="193"/>
      <c r="F23" s="193" t="s">
        <v>97</v>
      </c>
      <c r="G23" s="193" t="s">
        <v>166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42" customHeight="1">
      <c r="B24" s="235"/>
      <c r="C24" s="241"/>
      <c r="D24" s="238"/>
      <c r="E24" s="224"/>
      <c r="F24" s="224"/>
      <c r="G24" s="224"/>
      <c r="H24" s="43" t="s">
        <v>198</v>
      </c>
      <c r="I24" s="44" t="s">
        <v>17</v>
      </c>
      <c r="J24" s="36"/>
      <c r="K24" s="35"/>
      <c r="L24" s="35"/>
      <c r="M24" s="35"/>
      <c r="N24" s="35"/>
      <c r="O24" s="35"/>
      <c r="P24" s="35"/>
      <c r="Q24" s="34"/>
    </row>
    <row r="25" spans="2:17" ht="54" customHeight="1">
      <c r="B25" s="235"/>
      <c r="C25" s="241"/>
      <c r="D25" s="238"/>
      <c r="E25" s="224"/>
      <c r="F25" s="224"/>
      <c r="G25" s="224"/>
      <c r="H25" s="43" t="s">
        <v>165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8.75" customHeight="1">
      <c r="B27" s="204"/>
      <c r="C27" s="242"/>
      <c r="D27" s="239"/>
      <c r="E27" s="194"/>
      <c r="F27" s="194"/>
      <c r="G27" s="194"/>
      <c r="H27" s="50" t="s">
        <v>23</v>
      </c>
      <c r="I27" s="98" t="s">
        <v>24</v>
      </c>
      <c r="J27" s="99"/>
      <c r="K27" s="100"/>
      <c r="L27" s="100"/>
      <c r="M27" s="35"/>
      <c r="N27" s="47"/>
      <c r="O27" s="35"/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81.7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36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1.7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101" t="s">
        <v>14</v>
      </c>
      <c r="D34" s="61" t="s">
        <v>208</v>
      </c>
      <c r="E34" s="62"/>
      <c r="F34" s="63" t="s">
        <v>97</v>
      </c>
      <c r="G34" s="62" t="s">
        <v>166</v>
      </c>
      <c r="H34" s="64" t="s">
        <v>27</v>
      </c>
      <c r="I34" s="65" t="s">
        <v>159</v>
      </c>
      <c r="J34" s="36">
        <v>792</v>
      </c>
      <c r="K34" s="57">
        <v>16</v>
      </c>
      <c r="L34" s="57"/>
      <c r="M34" s="57">
        <v>16</v>
      </c>
      <c r="N34" s="67">
        <f>K34*0.2</f>
        <v>3.2</v>
      </c>
      <c r="O34" s="57">
        <v>0</v>
      </c>
      <c r="P34" s="57"/>
      <c r="Q34" s="57"/>
    </row>
    <row r="35" spans="1:17" ht="15.75">
      <c r="A35" s="2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02"/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56" t="s">
        <v>87</v>
      </c>
      <c r="C37" s="102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12" t="s">
        <v>99</v>
      </c>
      <c r="C38" s="102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9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84.7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6.25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45" t="s">
        <v>154</v>
      </c>
      <c r="D46" s="237" t="s">
        <v>181</v>
      </c>
      <c r="E46" s="208"/>
      <c r="F46" s="193" t="s">
        <v>97</v>
      </c>
      <c r="G46" s="193" t="s">
        <v>166</v>
      </c>
      <c r="H46" s="221" t="s">
        <v>100</v>
      </c>
      <c r="I46" s="243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4.5" customHeight="1">
      <c r="B47" s="235"/>
      <c r="C47" s="246"/>
      <c r="D47" s="238"/>
      <c r="E47" s="209"/>
      <c r="F47" s="224"/>
      <c r="G47" s="224"/>
      <c r="H47" s="222"/>
      <c r="I47" s="244"/>
      <c r="J47" s="181"/>
      <c r="K47" s="181"/>
      <c r="L47" s="181"/>
      <c r="M47" s="181"/>
      <c r="N47" s="181"/>
      <c r="O47" s="181"/>
      <c r="P47" s="181"/>
      <c r="Q47" s="72"/>
    </row>
    <row r="48" spans="2:17" ht="18.75" customHeight="1">
      <c r="B48" s="235"/>
      <c r="C48" s="246"/>
      <c r="D48" s="238"/>
      <c r="E48" s="209"/>
      <c r="F48" s="224"/>
      <c r="G48" s="224"/>
      <c r="H48" s="43" t="s">
        <v>29</v>
      </c>
      <c r="I48" s="44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2:17" ht="66.75" customHeight="1">
      <c r="B49" s="235"/>
      <c r="C49" s="246"/>
      <c r="D49" s="238"/>
      <c r="E49" s="209"/>
      <c r="F49" s="224"/>
      <c r="G49" s="224"/>
      <c r="H49" s="50" t="s">
        <v>213</v>
      </c>
      <c r="I49" s="98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2:17" ht="28.5" customHeight="1">
      <c r="B50" s="204"/>
      <c r="C50" s="247"/>
      <c r="D50" s="239"/>
      <c r="E50" s="223"/>
      <c r="F50" s="194"/>
      <c r="G50" s="194"/>
      <c r="H50" s="43" t="s">
        <v>31</v>
      </c>
      <c r="I50" s="98" t="s">
        <v>24</v>
      </c>
      <c r="J50" s="36"/>
      <c r="K50" s="35"/>
      <c r="L50" s="35"/>
      <c r="M50" s="35"/>
      <c r="N50" s="47"/>
      <c r="O50" s="35"/>
      <c r="P50" s="35"/>
      <c r="Q50" s="72"/>
    </row>
    <row r="51" spans="2:17" ht="18.7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83.25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33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02" customHeight="1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32.25" customHeight="1">
      <c r="B57" s="59" t="s">
        <v>59</v>
      </c>
      <c r="C57" s="62" t="s">
        <v>154</v>
      </c>
      <c r="D57" s="63" t="s">
        <v>208</v>
      </c>
      <c r="E57" s="63"/>
      <c r="F57" s="63" t="s">
        <v>97</v>
      </c>
      <c r="G57" s="62" t="s">
        <v>166</v>
      </c>
      <c r="H57" s="76" t="s">
        <v>158</v>
      </c>
      <c r="I57" s="65" t="s">
        <v>159</v>
      </c>
      <c r="J57" s="36">
        <v>792</v>
      </c>
      <c r="K57" s="57">
        <v>16</v>
      </c>
      <c r="L57" s="57"/>
      <c r="M57" s="57">
        <v>16</v>
      </c>
      <c r="N57" s="67">
        <f>K57*0.2</f>
        <v>3.2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">
        <v>106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107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97" t="s">
        <v>93</v>
      </c>
      <c r="F60" s="97"/>
      <c r="G60" s="97"/>
      <c r="H60" s="232"/>
      <c r="I60" s="232"/>
      <c r="J60" s="95"/>
      <c r="K60" s="13"/>
      <c r="L60" s="97" t="s">
        <v>32</v>
      </c>
      <c r="M60" s="13"/>
      <c r="N60" s="232" t="s">
        <v>94</v>
      </c>
      <c r="O60" s="232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46:B50"/>
    <mergeCell ref="C46:C50"/>
    <mergeCell ref="D46:D50"/>
    <mergeCell ref="F46:F50"/>
    <mergeCell ref="G46:G50"/>
    <mergeCell ref="B23:B27"/>
    <mergeCell ref="C23:C27"/>
    <mergeCell ref="D23:D27"/>
    <mergeCell ref="E23:E27"/>
    <mergeCell ref="F23:F27"/>
    <mergeCell ref="G23:G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M46:M47"/>
    <mergeCell ref="N46:N47"/>
    <mergeCell ref="O46:O47"/>
    <mergeCell ref="N54:N55"/>
    <mergeCell ref="O54:O55"/>
    <mergeCell ref="B53:B55"/>
    <mergeCell ref="C53:E53"/>
    <mergeCell ref="F53:G53"/>
    <mergeCell ref="H53:P53"/>
    <mergeCell ref="P54:P55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P37:P38"/>
    <mergeCell ref="E39:H39"/>
    <mergeCell ref="B40:Q40"/>
    <mergeCell ref="O43:O44"/>
    <mergeCell ref="C42:E42"/>
    <mergeCell ref="F42:G42"/>
    <mergeCell ref="H42:P42"/>
    <mergeCell ref="C43:C44"/>
    <mergeCell ref="D43:D44"/>
    <mergeCell ref="E43:E44"/>
    <mergeCell ref="B42:B44"/>
    <mergeCell ref="H31:H32"/>
    <mergeCell ref="I31:J31"/>
    <mergeCell ref="K31:M31"/>
    <mergeCell ref="N31:N32"/>
    <mergeCell ref="O31:O32"/>
    <mergeCell ref="G31:G32"/>
    <mergeCell ref="D35:F35"/>
    <mergeCell ref="L37:N38"/>
    <mergeCell ref="O37:O38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view="pageBreakPreview" zoomScale="80" zoomScaleSheetLayoutView="80" zoomScalePageLayoutView="0" workbookViewId="0" topLeftCell="A1">
      <selection activeCell="M59" sqref="M59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4" width="15.140625" style="1" customWidth="1"/>
    <col min="5" max="5" width="12.00390625" style="1" customWidth="1"/>
    <col min="6" max="6" width="13.7109375" style="1" customWidth="1"/>
    <col min="7" max="7" width="11.8515625" style="1" customWidth="1"/>
    <col min="8" max="8" width="25.00390625" style="1" customWidth="1"/>
    <col min="9" max="9" width="11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/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19</v>
      </c>
      <c r="J2" s="13"/>
      <c r="K2" s="13"/>
      <c r="L2" s="13"/>
      <c r="M2" s="13"/>
      <c r="N2" s="13"/>
      <c r="O2" s="13"/>
      <c r="P2" s="13"/>
      <c r="Q2" s="13"/>
    </row>
    <row r="3" spans="1:17" ht="15.75">
      <c r="A3" s="13"/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1:17" ht="31.5">
      <c r="A4" s="13"/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1:17" ht="42.75" customHeight="1">
      <c r="A6" s="13"/>
      <c r="B6" s="199" t="s">
        <v>66</v>
      </c>
      <c r="C6" s="199"/>
      <c r="D6" s="199"/>
      <c r="E6" s="199"/>
      <c r="F6" s="19"/>
      <c r="G6" s="233" t="s">
        <v>108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1:17" ht="20.25" customHeight="1">
      <c r="A7" s="13"/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1:17" ht="18" customHeight="1">
      <c r="A8" s="13"/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1:17" ht="20.25" customHeight="1">
      <c r="A9" s="13"/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1:17" ht="15.75">
      <c r="A10" s="13"/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1:17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3"/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1:17" ht="36.75" customHeight="1">
      <c r="A15" s="13"/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1:17" ht="15.75">
      <c r="A16" s="13"/>
      <c r="B16" s="23" t="s">
        <v>70</v>
      </c>
      <c r="C16" s="13"/>
      <c r="D16" s="13"/>
      <c r="E16" s="159" t="s">
        <v>95</v>
      </c>
      <c r="F16" s="159"/>
      <c r="G16" s="159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.75">
      <c r="A18" s="13"/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1:17" ht="82.5" customHeight="1">
      <c r="A19" s="13"/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1:17" ht="20.25" customHeight="1">
      <c r="A20" s="13"/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1:17" ht="97.5" customHeight="1">
      <c r="A21" s="13"/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1:17" ht="20.25" customHeight="1">
      <c r="A22" s="13"/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1:17" ht="28.5" customHeight="1">
      <c r="A23" s="13"/>
      <c r="B23" s="203" t="s">
        <v>50</v>
      </c>
      <c r="C23" s="219" t="s">
        <v>14</v>
      </c>
      <c r="D23" s="191" t="s">
        <v>210</v>
      </c>
      <c r="E23" s="193"/>
      <c r="F23" s="193" t="s">
        <v>97</v>
      </c>
      <c r="G23" s="225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1:17" ht="42" customHeight="1">
      <c r="A24" s="13"/>
      <c r="B24" s="204"/>
      <c r="C24" s="220"/>
      <c r="D24" s="192"/>
      <c r="E24" s="194"/>
      <c r="F24" s="194"/>
      <c r="G24" s="226"/>
      <c r="H24" s="43" t="s">
        <v>205</v>
      </c>
      <c r="I24" s="44" t="s">
        <v>17</v>
      </c>
      <c r="J24" s="36"/>
      <c r="K24" s="35"/>
      <c r="L24" s="35"/>
      <c r="M24" s="35"/>
      <c r="N24" s="35"/>
      <c r="O24" s="35"/>
      <c r="P24" s="35"/>
      <c r="Q24" s="34"/>
    </row>
    <row r="25" spans="1:17" ht="51.75" customHeight="1">
      <c r="A25" s="13"/>
      <c r="B25" s="203" t="s">
        <v>160</v>
      </c>
      <c r="C25" s="205" t="s">
        <v>14</v>
      </c>
      <c r="D25" s="191" t="s">
        <v>195</v>
      </c>
      <c r="E25" s="193"/>
      <c r="F25" s="193" t="s">
        <v>97</v>
      </c>
      <c r="G25" s="225" t="s">
        <v>152</v>
      </c>
      <c r="H25" s="43" t="s">
        <v>149</v>
      </c>
      <c r="I25" s="44" t="s">
        <v>17</v>
      </c>
      <c r="J25" s="36"/>
      <c r="K25" s="47">
        <v>0</v>
      </c>
      <c r="L25" s="47">
        <v>0</v>
      </c>
      <c r="M25" s="47">
        <f>K25</f>
        <v>0</v>
      </c>
      <c r="N25" s="47">
        <f>K25*0.1</f>
        <v>0</v>
      </c>
      <c r="O25" s="35">
        <v>0</v>
      </c>
      <c r="P25" s="35"/>
      <c r="Q25" s="34"/>
    </row>
    <row r="26" spans="1:17" ht="15.75" customHeight="1">
      <c r="A26" s="13"/>
      <c r="B26" s="235"/>
      <c r="C26" s="248"/>
      <c r="D26" s="249"/>
      <c r="E26" s="224"/>
      <c r="F26" s="224"/>
      <c r="G26" s="250"/>
      <c r="H26" s="43" t="s">
        <v>22</v>
      </c>
      <c r="I26" s="44" t="s">
        <v>17</v>
      </c>
      <c r="J26" s="36"/>
      <c r="K26" s="47">
        <v>100</v>
      </c>
      <c r="L26" s="47">
        <v>0</v>
      </c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1:17" ht="75" customHeight="1">
      <c r="A27" s="13"/>
      <c r="B27" s="204"/>
      <c r="C27" s="206"/>
      <c r="D27" s="192"/>
      <c r="E27" s="194"/>
      <c r="F27" s="194"/>
      <c r="G27" s="226"/>
      <c r="H27" s="50" t="s">
        <v>23</v>
      </c>
      <c r="I27" s="98" t="s">
        <v>24</v>
      </c>
      <c r="J27" s="99"/>
      <c r="K27" s="161">
        <v>0</v>
      </c>
      <c r="L27" s="161">
        <v>0</v>
      </c>
      <c r="M27" s="35">
        <f>K27</f>
        <v>0</v>
      </c>
      <c r="N27" s="47">
        <f>K27*0.01</f>
        <v>0</v>
      </c>
      <c r="O27" s="35">
        <f>K27-M27-N27</f>
        <v>0</v>
      </c>
      <c r="P27" s="35"/>
      <c r="Q27" s="16"/>
    </row>
    <row r="28" spans="1:17" ht="15.7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26.25" customHeight="1">
      <c r="A29" s="13"/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1:17" ht="81" customHeight="1">
      <c r="A30" s="13"/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1:17" ht="28.5" customHeight="1">
      <c r="A31" s="13"/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1:17" ht="112.5" customHeight="1">
      <c r="A32" s="13"/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1:17" ht="18.75" customHeight="1">
      <c r="A33" s="13"/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1:17" ht="56.25" customHeight="1">
      <c r="A34" s="13"/>
      <c r="B34" s="120" t="s">
        <v>50</v>
      </c>
      <c r="C34" s="60" t="s">
        <v>14</v>
      </c>
      <c r="D34" s="111" t="s">
        <v>178</v>
      </c>
      <c r="E34" s="42"/>
      <c r="F34" s="117" t="s">
        <v>97</v>
      </c>
      <c r="G34" s="117" t="s">
        <v>152</v>
      </c>
      <c r="H34" s="76" t="s">
        <v>27</v>
      </c>
      <c r="I34" s="65" t="s">
        <v>159</v>
      </c>
      <c r="J34" s="36"/>
      <c r="K34" s="66">
        <v>18</v>
      </c>
      <c r="L34" s="66"/>
      <c r="M34" s="66">
        <v>18</v>
      </c>
      <c r="N34" s="143">
        <f>K34*0.2</f>
        <v>3.6</v>
      </c>
      <c r="O34" s="35">
        <v>0</v>
      </c>
      <c r="P34" s="35"/>
      <c r="Q34" s="35"/>
    </row>
    <row r="35" spans="1:17" ht="54" customHeight="1">
      <c r="A35" s="13"/>
      <c r="B35" s="59" t="s">
        <v>56</v>
      </c>
      <c r="C35" s="60" t="s">
        <v>14</v>
      </c>
      <c r="D35" s="61" t="s">
        <v>208</v>
      </c>
      <c r="E35" s="62"/>
      <c r="F35" s="63" t="s">
        <v>97</v>
      </c>
      <c r="G35" s="63" t="s">
        <v>152</v>
      </c>
      <c r="H35" s="64" t="s">
        <v>27</v>
      </c>
      <c r="I35" s="65" t="s">
        <v>159</v>
      </c>
      <c r="J35" s="36"/>
      <c r="K35" s="57">
        <v>61</v>
      </c>
      <c r="L35" s="57"/>
      <c r="M35" s="57">
        <v>55</v>
      </c>
      <c r="N35" s="67">
        <f>K35*0.2</f>
        <v>12.200000000000001</v>
      </c>
      <c r="O35" s="57">
        <v>0</v>
      </c>
      <c r="P35" s="57"/>
      <c r="Q35" s="57"/>
    </row>
    <row r="36" spans="1:17" ht="15.75">
      <c r="A36" s="16"/>
      <c r="B36" s="68"/>
      <c r="C36" s="13"/>
      <c r="D36" s="197"/>
      <c r="E36" s="197"/>
      <c r="F36" s="19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16"/>
      <c r="B37" s="68"/>
      <c r="C37" s="17" t="s">
        <v>6</v>
      </c>
      <c r="D37" s="7">
        <v>2</v>
      </c>
      <c r="E37" s="13"/>
      <c r="F37" s="13"/>
      <c r="G37" s="13"/>
      <c r="H37" s="13"/>
      <c r="I37" s="13"/>
      <c r="J37" s="13"/>
      <c r="K37" s="13"/>
      <c r="L37" s="13"/>
      <c r="M37" s="16"/>
      <c r="N37" s="16"/>
      <c r="O37" s="13"/>
      <c r="P37" s="13"/>
      <c r="Q37" s="16"/>
    </row>
    <row r="38" spans="1:17" ht="19.5" customHeight="1">
      <c r="A38" s="13"/>
      <c r="B38" s="27" t="s">
        <v>87</v>
      </c>
      <c r="C38" s="13"/>
      <c r="D38" s="13"/>
      <c r="E38" s="13"/>
      <c r="F38" s="13"/>
      <c r="G38" s="13"/>
      <c r="H38" s="13"/>
      <c r="I38" s="13"/>
      <c r="J38" s="13"/>
      <c r="K38" s="13"/>
      <c r="L38" s="210" t="s">
        <v>69</v>
      </c>
      <c r="M38" s="210"/>
      <c r="N38" s="211"/>
      <c r="O38" s="188" t="s">
        <v>54</v>
      </c>
      <c r="P38" s="212"/>
      <c r="Q38" s="28"/>
    </row>
    <row r="39" spans="1:17" ht="24.75" customHeight="1">
      <c r="A39" s="13"/>
      <c r="B39" s="8" t="s">
        <v>99</v>
      </c>
      <c r="C39" s="13"/>
      <c r="D39" s="13"/>
      <c r="E39" s="13"/>
      <c r="F39" s="13"/>
      <c r="G39" s="13"/>
      <c r="H39" s="13"/>
      <c r="I39" s="13"/>
      <c r="J39" s="13"/>
      <c r="K39" s="13"/>
      <c r="L39" s="210"/>
      <c r="M39" s="210"/>
      <c r="N39" s="211"/>
      <c r="O39" s="189"/>
      <c r="P39" s="212"/>
      <c r="Q39" s="69"/>
    </row>
    <row r="40" spans="1:17" ht="14.25" customHeight="1">
      <c r="A40" s="13"/>
      <c r="B40" s="23" t="s">
        <v>70</v>
      </c>
      <c r="C40" s="13"/>
      <c r="D40" s="13"/>
      <c r="E40" s="213" t="s">
        <v>95</v>
      </c>
      <c r="F40" s="213"/>
      <c r="G40" s="213"/>
      <c r="H40" s="2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" customHeight="1">
      <c r="A41" s="13"/>
      <c r="B41" s="176" t="s">
        <v>71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15.75">
      <c r="A42" s="13"/>
      <c r="B42" s="71" t="s">
        <v>88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</row>
    <row r="43" spans="1:17" ht="82.5" customHeight="1">
      <c r="A43" s="13"/>
      <c r="B43" s="180" t="s">
        <v>72</v>
      </c>
      <c r="C43" s="177" t="s">
        <v>11</v>
      </c>
      <c r="D43" s="178"/>
      <c r="E43" s="195"/>
      <c r="F43" s="214" t="s">
        <v>73</v>
      </c>
      <c r="G43" s="215"/>
      <c r="H43" s="177" t="s">
        <v>12</v>
      </c>
      <c r="I43" s="178"/>
      <c r="J43" s="178"/>
      <c r="K43" s="178"/>
      <c r="L43" s="178"/>
      <c r="M43" s="178"/>
      <c r="N43" s="178"/>
      <c r="O43" s="178"/>
      <c r="P43" s="195"/>
      <c r="Q43" s="33"/>
    </row>
    <row r="44" spans="1:17" ht="21.75" customHeight="1">
      <c r="A44" s="13"/>
      <c r="B44" s="184"/>
      <c r="C44" s="185" t="s">
        <v>145</v>
      </c>
      <c r="D44" s="185" t="s">
        <v>169</v>
      </c>
      <c r="E44" s="185" t="s">
        <v>13</v>
      </c>
      <c r="F44" s="185" t="s">
        <v>147</v>
      </c>
      <c r="G44" s="185" t="s">
        <v>153</v>
      </c>
      <c r="H44" s="180" t="s">
        <v>74</v>
      </c>
      <c r="I44" s="177" t="s">
        <v>86</v>
      </c>
      <c r="J44" s="195"/>
      <c r="K44" s="177" t="s">
        <v>76</v>
      </c>
      <c r="L44" s="178"/>
      <c r="M44" s="195"/>
      <c r="N44" s="180" t="s">
        <v>77</v>
      </c>
      <c r="O44" s="182" t="s">
        <v>78</v>
      </c>
      <c r="P44" s="180" t="s">
        <v>79</v>
      </c>
      <c r="Q44" s="216"/>
    </row>
    <row r="45" spans="1:17" ht="101.25" customHeight="1">
      <c r="A45" s="13"/>
      <c r="B45" s="181"/>
      <c r="C45" s="186"/>
      <c r="D45" s="186"/>
      <c r="E45" s="186"/>
      <c r="F45" s="186"/>
      <c r="G45" s="186"/>
      <c r="H45" s="181"/>
      <c r="I45" s="36" t="s">
        <v>80</v>
      </c>
      <c r="J45" s="36" t="s">
        <v>81</v>
      </c>
      <c r="K45" s="37" t="s">
        <v>82</v>
      </c>
      <c r="L45" s="37" t="s">
        <v>83</v>
      </c>
      <c r="M45" s="37" t="s">
        <v>84</v>
      </c>
      <c r="N45" s="181"/>
      <c r="O45" s="183"/>
      <c r="P45" s="181"/>
      <c r="Q45" s="216"/>
    </row>
    <row r="46" spans="1:17" ht="15.75">
      <c r="A46" s="13"/>
      <c r="B46" s="38">
        <v>1</v>
      </c>
      <c r="C46" s="39">
        <v>2</v>
      </c>
      <c r="D46" s="39">
        <v>3</v>
      </c>
      <c r="E46" s="40">
        <v>4</v>
      </c>
      <c r="F46" s="40">
        <v>5</v>
      </c>
      <c r="G46" s="40">
        <v>6</v>
      </c>
      <c r="H46" s="38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38">
        <v>13</v>
      </c>
      <c r="O46" s="38">
        <v>14</v>
      </c>
      <c r="P46" s="38">
        <v>15</v>
      </c>
      <c r="Q46" s="72"/>
    </row>
    <row r="47" spans="1:17" ht="18" customHeight="1">
      <c r="A47" s="13"/>
      <c r="B47" s="217" t="s">
        <v>61</v>
      </c>
      <c r="C47" s="251" t="s">
        <v>154</v>
      </c>
      <c r="D47" s="251" t="s">
        <v>178</v>
      </c>
      <c r="E47" s="208"/>
      <c r="F47" s="251" t="s">
        <v>97</v>
      </c>
      <c r="G47" s="193" t="s">
        <v>152</v>
      </c>
      <c r="H47" s="121" t="s">
        <v>100</v>
      </c>
      <c r="I47" s="160" t="s">
        <v>17</v>
      </c>
      <c r="J47" s="78"/>
      <c r="K47" s="78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78"/>
      <c r="M47" s="78">
        <f>K47</f>
        <v>100</v>
      </c>
      <c r="N47" s="78">
        <f>K47*0.1</f>
        <v>10</v>
      </c>
      <c r="O47" s="78">
        <v>0</v>
      </c>
      <c r="P47" s="78"/>
      <c r="Q47" s="72"/>
    </row>
    <row r="48" spans="1:17" ht="27.75" customHeight="1">
      <c r="A48" s="13"/>
      <c r="B48" s="218"/>
      <c r="C48" s="252"/>
      <c r="D48" s="252"/>
      <c r="E48" s="209"/>
      <c r="F48" s="252"/>
      <c r="G48" s="194"/>
      <c r="H48" s="108" t="s">
        <v>29</v>
      </c>
      <c r="I48" s="75" t="s">
        <v>17</v>
      </c>
      <c r="J48" s="64"/>
      <c r="K48" s="82">
        <v>100</v>
      </c>
      <c r="L48" s="82"/>
      <c r="M48" s="82">
        <f>K48</f>
        <v>100</v>
      </c>
      <c r="N48" s="82">
        <f>K48*0.1</f>
        <v>10</v>
      </c>
      <c r="O48" s="64">
        <v>0</v>
      </c>
      <c r="P48" s="64"/>
      <c r="Q48" s="72"/>
    </row>
    <row r="49" spans="1:17" ht="66.75" customHeight="1">
      <c r="A49" s="13"/>
      <c r="B49" s="203" t="s">
        <v>59</v>
      </c>
      <c r="C49" s="251" t="s">
        <v>154</v>
      </c>
      <c r="D49" s="253" t="s">
        <v>199</v>
      </c>
      <c r="E49" s="209"/>
      <c r="F49" s="251" t="s">
        <v>97</v>
      </c>
      <c r="G49" s="193" t="s">
        <v>152</v>
      </c>
      <c r="H49" s="50" t="s">
        <v>196</v>
      </c>
      <c r="I49" s="81" t="s">
        <v>24</v>
      </c>
      <c r="J49" s="64"/>
      <c r="K49" s="83"/>
      <c r="L49" s="83"/>
      <c r="M49" s="83"/>
      <c r="N49" s="83"/>
      <c r="O49" s="76"/>
      <c r="P49" s="76"/>
      <c r="Q49" s="72"/>
    </row>
    <row r="50" spans="1:17" ht="30" customHeight="1">
      <c r="A50" s="13"/>
      <c r="B50" s="204"/>
      <c r="C50" s="252"/>
      <c r="D50" s="254"/>
      <c r="E50" s="223"/>
      <c r="F50" s="252"/>
      <c r="G50" s="194"/>
      <c r="H50" s="43" t="s">
        <v>31</v>
      </c>
      <c r="I50" s="81" t="s">
        <v>24</v>
      </c>
      <c r="J50" s="64"/>
      <c r="K50" s="76"/>
      <c r="L50" s="76"/>
      <c r="M50" s="76"/>
      <c r="N50" s="83"/>
      <c r="O50" s="76"/>
      <c r="P50" s="76"/>
      <c r="Q50" s="72"/>
    </row>
    <row r="51" spans="1:17" ht="33" customHeight="1">
      <c r="A51" s="13"/>
      <c r="B51" s="16"/>
      <c r="C51" s="12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13"/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1:17" ht="83.25" customHeight="1">
      <c r="A53" s="13"/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1:17" ht="24" customHeight="1">
      <c r="A54" s="13"/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1:17" ht="110.25">
      <c r="A55" s="13"/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1:17" ht="15.75">
      <c r="A56" s="13"/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1:17" ht="45.75" customHeight="1">
      <c r="A57" s="13"/>
      <c r="B57" s="123" t="s">
        <v>61</v>
      </c>
      <c r="C57" s="108" t="s">
        <v>154</v>
      </c>
      <c r="D57" s="50" t="s">
        <v>178</v>
      </c>
      <c r="E57" s="117"/>
      <c r="F57" s="63" t="s">
        <v>97</v>
      </c>
      <c r="G57" s="117" t="s">
        <v>152</v>
      </c>
      <c r="H57" s="64" t="s">
        <v>27</v>
      </c>
      <c r="I57" s="65" t="s">
        <v>159</v>
      </c>
      <c r="J57" s="36"/>
      <c r="K57" s="66">
        <v>18</v>
      </c>
      <c r="L57" s="66"/>
      <c r="M57" s="66">
        <v>18</v>
      </c>
      <c r="N57" s="67">
        <f>K57*0.2</f>
        <v>3.6</v>
      </c>
      <c r="O57" s="57">
        <v>0</v>
      </c>
      <c r="P57" s="57"/>
      <c r="Q57" s="88">
        <v>75</v>
      </c>
    </row>
    <row r="58" spans="1:17" ht="59.25" customHeight="1">
      <c r="A58" s="13"/>
      <c r="B58" s="59" t="s">
        <v>59</v>
      </c>
      <c r="C58" s="108" t="s">
        <v>154</v>
      </c>
      <c r="D58" s="61" t="s">
        <v>96</v>
      </c>
      <c r="E58" s="63"/>
      <c r="F58" s="63" t="s">
        <v>97</v>
      </c>
      <c r="G58" s="63" t="s">
        <v>152</v>
      </c>
      <c r="H58" s="76" t="s">
        <v>27</v>
      </c>
      <c r="I58" s="65" t="s">
        <v>159</v>
      </c>
      <c r="J58" s="36"/>
      <c r="K58" s="57">
        <v>61</v>
      </c>
      <c r="L58" s="57"/>
      <c r="M58" s="57">
        <v>55</v>
      </c>
      <c r="N58" s="67">
        <f>K58*0.2</f>
        <v>12.200000000000001</v>
      </c>
      <c r="O58" s="57">
        <v>0</v>
      </c>
      <c r="P58" s="57"/>
      <c r="Q58" s="88">
        <v>75</v>
      </c>
    </row>
    <row r="59" spans="1:17" ht="15.75">
      <c r="A59" s="13"/>
      <c r="B59" s="89"/>
      <c r="C59" s="90"/>
      <c r="D59" s="90"/>
      <c r="E59" s="91"/>
      <c r="F59" s="91"/>
      <c r="G59" s="91"/>
      <c r="H59" s="92"/>
      <c r="I59" s="93"/>
      <c r="J59" s="33"/>
      <c r="K59" s="94"/>
      <c r="L59" s="94"/>
      <c r="M59" s="94"/>
      <c r="N59" s="94"/>
      <c r="O59" s="94"/>
      <c r="P59" s="94"/>
      <c r="Q59" s="34"/>
    </row>
    <row r="60" spans="1:17" ht="15.75">
      <c r="A60" s="13"/>
      <c r="B60" s="229" t="s">
        <v>91</v>
      </c>
      <c r="C60" s="229"/>
      <c r="D60" s="230" t="s">
        <v>109</v>
      </c>
      <c r="E60" s="230"/>
      <c r="F60" s="230"/>
      <c r="G60" s="230"/>
      <c r="H60" s="230"/>
      <c r="I60" s="230"/>
      <c r="J60" s="230"/>
      <c r="K60" s="13"/>
      <c r="L60" s="13" t="s">
        <v>92</v>
      </c>
      <c r="M60" s="13"/>
      <c r="N60" s="231" t="s">
        <v>217</v>
      </c>
      <c r="O60" s="231"/>
      <c r="P60" s="13"/>
      <c r="Q60" s="13"/>
    </row>
    <row r="61" spans="1:17" ht="33.75" customHeight="1">
      <c r="A61" s="13"/>
      <c r="B61" s="96" t="str">
        <f>D4</f>
        <v>" 30 "  ДЕКАБРЯ    2021г</v>
      </c>
      <c r="C61" s="95"/>
      <c r="D61" s="95"/>
      <c r="E61" s="97" t="s">
        <v>93</v>
      </c>
      <c r="F61" s="97"/>
      <c r="G61" s="97"/>
      <c r="H61" s="232"/>
      <c r="I61" s="232"/>
      <c r="J61" s="95"/>
      <c r="K61" s="13"/>
      <c r="L61" s="97" t="s">
        <v>32</v>
      </c>
      <c r="M61" s="13"/>
      <c r="N61" s="232" t="s">
        <v>94</v>
      </c>
      <c r="O61" s="232"/>
      <c r="P61" s="13"/>
      <c r="Q61" s="13"/>
    </row>
    <row r="62" spans="2:16" ht="83.2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4" ht="61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5"/>
      <c r="N63" s="5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29.2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2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</sheetData>
  <sheetProtection/>
  <mergeCells count="108">
    <mergeCell ref="B60:C60"/>
    <mergeCell ref="D60:J60"/>
    <mergeCell ref="N60:O60"/>
    <mergeCell ref="H61:I61"/>
    <mergeCell ref="N61:O61"/>
    <mergeCell ref="G54:G55"/>
    <mergeCell ref="H54:H55"/>
    <mergeCell ref="I54:J54"/>
    <mergeCell ref="K54:M54"/>
    <mergeCell ref="N54:N55"/>
    <mergeCell ref="O54:O55"/>
    <mergeCell ref="G49:G50"/>
    <mergeCell ref="B53:B55"/>
    <mergeCell ref="C53:E53"/>
    <mergeCell ref="F53:G53"/>
    <mergeCell ref="H53:P53"/>
    <mergeCell ref="P54:P55"/>
    <mergeCell ref="Q53:Q55"/>
    <mergeCell ref="C54:C55"/>
    <mergeCell ref="D54:D55"/>
    <mergeCell ref="E54:E55"/>
    <mergeCell ref="F54:F55"/>
    <mergeCell ref="B47:B48"/>
    <mergeCell ref="C47:C48"/>
    <mergeCell ref="D47:D48"/>
    <mergeCell ref="E47:E50"/>
    <mergeCell ref="F47:F48"/>
    <mergeCell ref="G47:G48"/>
    <mergeCell ref="B49:B50"/>
    <mergeCell ref="C49:C50"/>
    <mergeCell ref="D49:D50"/>
    <mergeCell ref="F49:F50"/>
    <mergeCell ref="I44:J44"/>
    <mergeCell ref="D44:D45"/>
    <mergeCell ref="E44:E45"/>
    <mergeCell ref="F44:F45"/>
    <mergeCell ref="G44:G45"/>
    <mergeCell ref="P44:P45"/>
    <mergeCell ref="Q44:Q45"/>
    <mergeCell ref="B43:B45"/>
    <mergeCell ref="C43:E43"/>
    <mergeCell ref="F43:G43"/>
    <mergeCell ref="H43:P43"/>
    <mergeCell ref="C44:C45"/>
    <mergeCell ref="H44:H45"/>
    <mergeCell ref="K44:M44"/>
    <mergeCell ref="N44:N45"/>
    <mergeCell ref="D36:F36"/>
    <mergeCell ref="L38:N39"/>
    <mergeCell ref="O38:O39"/>
    <mergeCell ref="P38:P39"/>
    <mergeCell ref="E40:H40"/>
    <mergeCell ref="B41:Q41"/>
    <mergeCell ref="O44:O45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F20:F21"/>
    <mergeCell ref="H20:H21"/>
    <mergeCell ref="G31:G32"/>
    <mergeCell ref="B25:B27"/>
    <mergeCell ref="C25:C27"/>
    <mergeCell ref="D25:D27"/>
    <mergeCell ref="E25:E27"/>
    <mergeCell ref="F25:F27"/>
    <mergeCell ref="G25:G27"/>
    <mergeCell ref="C19:E19"/>
    <mergeCell ref="F19:G19"/>
    <mergeCell ref="P20:P21"/>
    <mergeCell ref="Q20:Q21"/>
    <mergeCell ref="B23:B24"/>
    <mergeCell ref="C23:C24"/>
    <mergeCell ref="D23:D24"/>
    <mergeCell ref="E23:E24"/>
    <mergeCell ref="F23:F24"/>
    <mergeCell ref="G23:G24"/>
    <mergeCell ref="C2:H2"/>
    <mergeCell ref="B6:E6"/>
    <mergeCell ref="G6:K6"/>
    <mergeCell ref="B7:G7"/>
    <mergeCell ref="H7:J7"/>
    <mergeCell ref="I20:J20"/>
    <mergeCell ref="K20:M20"/>
    <mergeCell ref="L14:N15"/>
    <mergeCell ref="B17:Q17"/>
    <mergeCell ref="B19:B21"/>
    <mergeCell ref="B8:D8"/>
    <mergeCell ref="G8:K8"/>
    <mergeCell ref="H19:P19"/>
    <mergeCell ref="C20:C21"/>
    <mergeCell ref="D20:D21"/>
    <mergeCell ref="E20:E21"/>
    <mergeCell ref="G20:G21"/>
    <mergeCell ref="N20:N21"/>
    <mergeCell ref="O20:O21"/>
    <mergeCell ref="O14:O1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1" manualBreakCount="1">
    <brk id="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2.421875" style="1" customWidth="1"/>
    <col min="4" max="4" width="13.140625" style="1" customWidth="1"/>
    <col min="5" max="5" width="9.7109375" style="1" customWidth="1"/>
    <col min="6" max="6" width="13.57421875" style="1" customWidth="1"/>
    <col min="7" max="7" width="12.57421875" style="1" customWidth="1"/>
    <col min="8" max="8" width="25.00390625" style="1" customWidth="1"/>
    <col min="9" max="9" width="11.7109375" style="1" customWidth="1"/>
    <col min="10" max="10" width="6.8515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24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110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03" t="s">
        <v>95</v>
      </c>
      <c r="F16" s="103"/>
      <c r="G16" s="10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0.2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16.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14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.75" customHeight="1">
      <c r="B23" s="203" t="s">
        <v>160</v>
      </c>
      <c r="C23" s="240" t="s">
        <v>14</v>
      </c>
      <c r="D23" s="237" t="s">
        <v>195</v>
      </c>
      <c r="E23" s="193"/>
      <c r="F23" s="193" t="s">
        <v>97</v>
      </c>
      <c r="G23" s="193" t="s">
        <v>166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7.5" customHeight="1">
      <c r="B24" s="235"/>
      <c r="C24" s="241"/>
      <c r="D24" s="238"/>
      <c r="E24" s="224"/>
      <c r="F24" s="224"/>
      <c r="G24" s="224"/>
      <c r="H24" s="43" t="s">
        <v>198</v>
      </c>
      <c r="I24" s="44" t="s">
        <v>17</v>
      </c>
      <c r="J24" s="36"/>
      <c r="K24" s="35"/>
      <c r="L24" s="35"/>
      <c r="M24" s="35"/>
      <c r="N24" s="35"/>
      <c r="O24" s="35"/>
      <c r="P24" s="35"/>
      <c r="Q24" s="34"/>
    </row>
    <row r="25" spans="2:17" ht="51" customHeight="1">
      <c r="B25" s="235"/>
      <c r="C25" s="241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90</v>
      </c>
      <c r="L26" s="47"/>
      <c r="M26" s="47">
        <f>K26</f>
        <v>90</v>
      </c>
      <c r="N26" s="47">
        <f>K26*0.1</f>
        <v>9</v>
      </c>
      <c r="O26" s="35">
        <v>0</v>
      </c>
      <c r="P26" s="35"/>
      <c r="Q26" s="34"/>
    </row>
    <row r="27" spans="2:17" ht="79.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83.2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0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60" t="s">
        <v>14</v>
      </c>
      <c r="D34" s="61" t="s">
        <v>193</v>
      </c>
      <c r="E34" s="62"/>
      <c r="F34" s="63" t="s">
        <v>97</v>
      </c>
      <c r="G34" s="62" t="s">
        <v>166</v>
      </c>
      <c r="H34" s="64" t="s">
        <v>27</v>
      </c>
      <c r="I34" s="65" t="s">
        <v>28</v>
      </c>
      <c r="J34" s="36">
        <v>792</v>
      </c>
      <c r="K34" s="57">
        <v>23</v>
      </c>
      <c r="L34" s="57"/>
      <c r="M34" s="57">
        <v>19</v>
      </c>
      <c r="N34" s="67">
        <f>K34*0.2</f>
        <v>4.6000000000000005</v>
      </c>
      <c r="O34" s="57">
        <v>0</v>
      </c>
      <c r="P34" s="57"/>
      <c r="Q34" s="57"/>
    </row>
    <row r="35" spans="1:17" ht="15.75">
      <c r="A35" s="2"/>
      <c r="B35" s="68"/>
      <c r="C35" s="13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82.5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8.5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5" t="s">
        <v>154</v>
      </c>
      <c r="D46" s="191" t="s">
        <v>188</v>
      </c>
      <c r="E46" s="208"/>
      <c r="F46" s="193" t="s">
        <v>97</v>
      </c>
      <c r="G46" s="193" t="s">
        <v>166</v>
      </c>
      <c r="H46" s="221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1.5" customHeight="1">
      <c r="B47" s="235"/>
      <c r="C47" s="236"/>
      <c r="D47" s="249"/>
      <c r="E47" s="209"/>
      <c r="F47" s="224"/>
      <c r="G47" s="224"/>
      <c r="H47" s="222"/>
      <c r="I47" s="256"/>
      <c r="J47" s="181"/>
      <c r="K47" s="181"/>
      <c r="L47" s="181"/>
      <c r="M47" s="181"/>
      <c r="N47" s="181"/>
      <c r="O47" s="181"/>
      <c r="P47" s="181"/>
      <c r="Q47" s="72"/>
    </row>
    <row r="48" spans="2:17" ht="15.75" customHeight="1">
      <c r="B48" s="235"/>
      <c r="C48" s="236"/>
      <c r="D48" s="249"/>
      <c r="E48" s="209"/>
      <c r="F48" s="224"/>
      <c r="G48" s="224"/>
      <c r="H48" s="43" t="s">
        <v>29</v>
      </c>
      <c r="I48" s="44" t="s">
        <v>17</v>
      </c>
      <c r="J48" s="36"/>
      <c r="K48" s="47">
        <v>90</v>
      </c>
      <c r="L48" s="47"/>
      <c r="M48" s="47">
        <f>K48</f>
        <v>90</v>
      </c>
      <c r="N48" s="47">
        <f>K48*0.1</f>
        <v>9</v>
      </c>
      <c r="O48" s="35">
        <v>0</v>
      </c>
      <c r="P48" s="35"/>
      <c r="Q48" s="72"/>
    </row>
    <row r="49" spans="2:17" ht="67.5" customHeight="1">
      <c r="B49" s="235"/>
      <c r="C49" s="236"/>
      <c r="D49" s="249"/>
      <c r="E49" s="209"/>
      <c r="F49" s="224"/>
      <c r="G49" s="224"/>
      <c r="H49" s="50" t="s">
        <v>201</v>
      </c>
      <c r="I49" s="51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2:17" ht="27.75" customHeight="1">
      <c r="B50" s="204"/>
      <c r="C50" s="220"/>
      <c r="D50" s="192"/>
      <c r="E50" s="223"/>
      <c r="F50" s="194"/>
      <c r="G50" s="194"/>
      <c r="H50" s="43" t="s">
        <v>31</v>
      </c>
      <c r="I50" s="98" t="s">
        <v>24</v>
      </c>
      <c r="J50" s="36"/>
      <c r="K50" s="35">
        <v>0</v>
      </c>
      <c r="L50" s="35"/>
      <c r="M50" s="35">
        <f>K50</f>
        <v>0</v>
      </c>
      <c r="N50" s="47">
        <f>K50*0.1</f>
        <v>0</v>
      </c>
      <c r="O50" s="35">
        <v>0</v>
      </c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83.25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37.5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30.75" customHeight="1">
      <c r="B57" s="59" t="s">
        <v>59</v>
      </c>
      <c r="C57" s="105" t="s">
        <v>55</v>
      </c>
      <c r="D57" s="61" t="s">
        <v>151</v>
      </c>
      <c r="E57" s="63"/>
      <c r="F57" s="63" t="s">
        <v>97</v>
      </c>
      <c r="G57" s="62" t="s">
        <v>166</v>
      </c>
      <c r="H57" s="76" t="s">
        <v>158</v>
      </c>
      <c r="I57" s="65" t="s">
        <v>159</v>
      </c>
      <c r="J57" s="36">
        <v>792</v>
      </c>
      <c r="K57" s="57">
        <v>23</v>
      </c>
      <c r="L57" s="57"/>
      <c r="M57" s="57">
        <v>19</v>
      </c>
      <c r="N57" s="67">
        <f>K57*0.2</f>
        <v>4.6000000000000005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">
        <v>111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48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97" t="s">
        <v>93</v>
      </c>
      <c r="F60" s="97"/>
      <c r="G60" s="97"/>
      <c r="H60" s="232"/>
      <c r="I60" s="232"/>
      <c r="J60" s="95"/>
      <c r="K60" s="13"/>
      <c r="L60" s="97" t="s">
        <v>32</v>
      </c>
      <c r="M60" s="13"/>
      <c r="N60" s="232" t="s">
        <v>94</v>
      </c>
      <c r="O60" s="232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F46:F50"/>
    <mergeCell ref="G46:G50"/>
    <mergeCell ref="B23:B27"/>
    <mergeCell ref="C23:C27"/>
    <mergeCell ref="D23:D27"/>
    <mergeCell ref="E23:E27"/>
    <mergeCell ref="F23:F27"/>
    <mergeCell ref="G23:G27"/>
    <mergeCell ref="B46:B50"/>
    <mergeCell ref="C46:C50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O54:O55"/>
    <mergeCell ref="B53:B55"/>
    <mergeCell ref="C53:E53"/>
    <mergeCell ref="F53:G53"/>
    <mergeCell ref="H53:P53"/>
    <mergeCell ref="P54:P55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C43:C44"/>
    <mergeCell ref="D43:D44"/>
    <mergeCell ref="E43:E44"/>
    <mergeCell ref="F43:F44"/>
    <mergeCell ref="G43:G44"/>
    <mergeCell ref="P43:P44"/>
    <mergeCell ref="O43:O44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P20:P21"/>
    <mergeCell ref="D35:F35"/>
    <mergeCell ref="P31:P32"/>
    <mergeCell ref="I20:J20"/>
    <mergeCell ref="K20:M20"/>
    <mergeCell ref="N20:N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1" manualBreakCount="1">
    <brk id="3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9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0.140625" style="1" customWidth="1"/>
    <col min="4" max="4" width="14.00390625" style="1" customWidth="1"/>
    <col min="5" max="5" width="10.140625" style="1" customWidth="1"/>
    <col min="6" max="6" width="17.2812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23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33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04" t="s">
        <v>95</v>
      </c>
      <c r="F16" s="104"/>
      <c r="G16" s="104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65.2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30.7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98.2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" customHeight="1">
      <c r="B23" s="203" t="s">
        <v>160</v>
      </c>
      <c r="C23" s="240" t="s">
        <v>14</v>
      </c>
      <c r="D23" s="237" t="s">
        <v>212</v>
      </c>
      <c r="E23" s="193"/>
      <c r="F23" s="193" t="s">
        <v>97</v>
      </c>
      <c r="G23" s="193" t="s">
        <v>166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8.25" customHeight="1">
      <c r="B24" s="235"/>
      <c r="C24" s="241"/>
      <c r="D24" s="238"/>
      <c r="E24" s="224"/>
      <c r="F24" s="224"/>
      <c r="G24" s="224"/>
      <c r="H24" s="43" t="s">
        <v>198</v>
      </c>
      <c r="I24" s="44" t="s">
        <v>17</v>
      </c>
      <c r="J24" s="36"/>
      <c r="K24" s="35">
        <v>1</v>
      </c>
      <c r="L24" s="35"/>
      <c r="M24" s="35">
        <f>K24</f>
        <v>1</v>
      </c>
      <c r="N24" s="35"/>
      <c r="O24" s="35"/>
      <c r="P24" s="35"/>
      <c r="Q24" s="34"/>
    </row>
    <row r="25" spans="2:17" ht="48.75" customHeight="1">
      <c r="B25" s="235"/>
      <c r="C25" s="241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9.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64.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34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98.2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60" t="s">
        <v>14</v>
      </c>
      <c r="D34" s="61" t="s">
        <v>208</v>
      </c>
      <c r="E34" s="62"/>
      <c r="F34" s="63" t="s">
        <v>97</v>
      </c>
      <c r="G34" s="62" t="s">
        <v>166</v>
      </c>
      <c r="H34" s="64" t="s">
        <v>27</v>
      </c>
      <c r="I34" s="65" t="s">
        <v>159</v>
      </c>
      <c r="J34" s="36"/>
      <c r="K34" s="57">
        <v>19</v>
      </c>
      <c r="L34" s="57"/>
      <c r="M34" s="57">
        <v>16</v>
      </c>
      <c r="N34" s="67">
        <f>K34*0.2</f>
        <v>3.8000000000000003</v>
      </c>
      <c r="O34" s="57">
        <v>0</v>
      </c>
      <c r="P34" s="57"/>
      <c r="Q34" s="57"/>
    </row>
    <row r="35" spans="1:17" ht="15.75">
      <c r="A35" s="2"/>
      <c r="B35" s="68"/>
      <c r="C35" s="13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66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39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10.25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1" t="s">
        <v>154</v>
      </c>
      <c r="D46" s="237" t="s">
        <v>208</v>
      </c>
      <c r="E46" s="208"/>
      <c r="F46" s="193" t="s">
        <v>97</v>
      </c>
      <c r="G46" s="193" t="s">
        <v>166</v>
      </c>
      <c r="H46" s="221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2.25" customHeight="1">
      <c r="B47" s="235"/>
      <c r="C47" s="257"/>
      <c r="D47" s="238"/>
      <c r="E47" s="209"/>
      <c r="F47" s="224"/>
      <c r="G47" s="224"/>
      <c r="H47" s="222"/>
      <c r="I47" s="256"/>
      <c r="J47" s="181"/>
      <c r="K47" s="181"/>
      <c r="L47" s="181"/>
      <c r="M47" s="181"/>
      <c r="N47" s="181"/>
      <c r="O47" s="181"/>
      <c r="P47" s="181"/>
      <c r="Q47" s="72"/>
    </row>
    <row r="48" spans="2:17" ht="15" customHeight="1">
      <c r="B48" s="235"/>
      <c r="C48" s="257"/>
      <c r="D48" s="238"/>
      <c r="E48" s="209"/>
      <c r="F48" s="224"/>
      <c r="G48" s="224"/>
      <c r="H48" s="43" t="s">
        <v>29</v>
      </c>
      <c r="I48" s="44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2:17" ht="66" customHeight="1">
      <c r="B49" s="235"/>
      <c r="C49" s="257"/>
      <c r="D49" s="238"/>
      <c r="E49" s="209"/>
      <c r="F49" s="224"/>
      <c r="G49" s="224"/>
      <c r="H49" s="50" t="s">
        <v>201</v>
      </c>
      <c r="I49" s="51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2:17" ht="32.25" customHeight="1">
      <c r="B50" s="204"/>
      <c r="C50" s="222"/>
      <c r="D50" s="239"/>
      <c r="E50" s="223"/>
      <c r="F50" s="194"/>
      <c r="G50" s="194"/>
      <c r="H50" s="43" t="s">
        <v>31</v>
      </c>
      <c r="I50" s="98" t="s">
        <v>24</v>
      </c>
      <c r="J50" s="36"/>
      <c r="K50" s="35"/>
      <c r="L50" s="35"/>
      <c r="M50" s="35"/>
      <c r="N50" s="47"/>
      <c r="O50" s="35"/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66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34.5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34.5" customHeight="1">
      <c r="B57" s="59" t="s">
        <v>59</v>
      </c>
      <c r="C57" s="108" t="s">
        <v>154</v>
      </c>
      <c r="D57" s="61" t="s">
        <v>193</v>
      </c>
      <c r="E57" s="63"/>
      <c r="F57" s="63" t="s">
        <v>97</v>
      </c>
      <c r="G57" s="62" t="s">
        <v>166</v>
      </c>
      <c r="H57" s="76" t="s">
        <v>158</v>
      </c>
      <c r="I57" s="65" t="s">
        <v>159</v>
      </c>
      <c r="J57" s="36">
        <v>792</v>
      </c>
      <c r="K57" s="57">
        <v>19</v>
      </c>
      <c r="L57" s="57"/>
      <c r="M57" s="57">
        <v>16</v>
      </c>
      <c r="N57" s="67">
        <f>K57*0.2</f>
        <v>3.8000000000000003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">
        <v>112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47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97" t="s">
        <v>93</v>
      </c>
      <c r="F60" s="97"/>
      <c r="G60" s="97"/>
      <c r="H60" s="232"/>
      <c r="I60" s="232"/>
      <c r="J60" s="95"/>
      <c r="K60" s="13"/>
      <c r="L60" s="97" t="s">
        <v>32</v>
      </c>
      <c r="M60" s="13"/>
      <c r="N60" s="232" t="s">
        <v>94</v>
      </c>
      <c r="O60" s="232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G23:G27"/>
    <mergeCell ref="B46:B50"/>
    <mergeCell ref="C46:C50"/>
    <mergeCell ref="D46:D50"/>
    <mergeCell ref="F46:F50"/>
    <mergeCell ref="G46:G50"/>
    <mergeCell ref="B23:B27"/>
    <mergeCell ref="C23:C27"/>
    <mergeCell ref="D23:D27"/>
    <mergeCell ref="E23:E27"/>
    <mergeCell ref="F23:F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M46:M47"/>
    <mergeCell ref="N46:N47"/>
    <mergeCell ref="O46:O47"/>
    <mergeCell ref="N54:N55"/>
    <mergeCell ref="O54:O55"/>
    <mergeCell ref="B53:B55"/>
    <mergeCell ref="C53:E53"/>
    <mergeCell ref="F53:G53"/>
    <mergeCell ref="H53:P53"/>
    <mergeCell ref="P54:P55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P37:P38"/>
    <mergeCell ref="E39:H39"/>
    <mergeCell ref="B40:Q40"/>
    <mergeCell ref="O43:O44"/>
    <mergeCell ref="C42:E42"/>
    <mergeCell ref="F42:G42"/>
    <mergeCell ref="H42:P42"/>
    <mergeCell ref="C43:C44"/>
    <mergeCell ref="D43:D44"/>
    <mergeCell ref="E43:E44"/>
    <mergeCell ref="B42:B44"/>
    <mergeCell ref="H31:H32"/>
    <mergeCell ref="I31:J31"/>
    <mergeCell ref="K31:M31"/>
    <mergeCell ref="N31:N32"/>
    <mergeCell ref="O31:O32"/>
    <mergeCell ref="G31:G32"/>
    <mergeCell ref="D35:F35"/>
    <mergeCell ref="L37:N38"/>
    <mergeCell ref="O37:O38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1" manualBreakCount="1">
    <brk id="3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B55">
      <selection activeCell="M34" sqref="M34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0.8515625" style="1" customWidth="1"/>
    <col min="4" max="4" width="11.421875" style="1" customWidth="1"/>
    <col min="5" max="5" width="9.8515625" style="1" customWidth="1"/>
    <col min="6" max="6" width="13.42187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22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144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06" t="s">
        <v>95</v>
      </c>
      <c r="F16" s="106"/>
      <c r="G16" s="106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3.2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33.7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11.75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" customHeight="1">
      <c r="B23" s="203" t="s">
        <v>160</v>
      </c>
      <c r="C23" s="240" t="s">
        <v>14</v>
      </c>
      <c r="D23" s="237" t="s">
        <v>197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37.5" customHeight="1">
      <c r="B24" s="235"/>
      <c r="C24" s="241"/>
      <c r="D24" s="238"/>
      <c r="E24" s="224"/>
      <c r="F24" s="224"/>
      <c r="G24" s="224"/>
      <c r="H24" s="43" t="s">
        <v>211</v>
      </c>
      <c r="I24" s="44" t="s">
        <v>17</v>
      </c>
      <c r="J24" s="36"/>
      <c r="K24" s="35">
        <v>30</v>
      </c>
      <c r="L24" s="35"/>
      <c r="M24" s="35">
        <f>K24</f>
        <v>30</v>
      </c>
      <c r="N24" s="35">
        <f>K24*0.1</f>
        <v>3</v>
      </c>
      <c r="O24" s="35">
        <v>0</v>
      </c>
      <c r="P24" s="35"/>
      <c r="Q24" s="34"/>
    </row>
    <row r="25" spans="2:17" ht="52.5" customHeight="1">
      <c r="B25" s="235"/>
      <c r="C25" s="241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>
        <v>30</v>
      </c>
      <c r="L25" s="47"/>
      <c r="M25" s="47">
        <v>30</v>
      </c>
      <c r="N25" s="47">
        <f>K25*0.1</f>
        <v>3</v>
      </c>
      <c r="O25" s="35">
        <v>0</v>
      </c>
      <c r="P25" s="35"/>
      <c r="Q25" s="34"/>
    </row>
    <row r="26" spans="2:17" ht="15.75" customHeight="1"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2:17" ht="77.25" customHeight="1"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>
        <v>0</v>
      </c>
      <c r="L27" s="53"/>
      <c r="M27" s="54">
        <f>K27</f>
        <v>0</v>
      </c>
      <c r="N27" s="55">
        <f>K27*0.01</f>
        <v>0</v>
      </c>
      <c r="O27" s="54">
        <f>K27-M27-N27</f>
        <v>0</v>
      </c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82.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34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111.75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101" t="s">
        <v>14</v>
      </c>
      <c r="D34" s="61" t="s">
        <v>193</v>
      </c>
      <c r="E34" s="62"/>
      <c r="F34" s="63" t="s">
        <v>97</v>
      </c>
      <c r="G34" s="62" t="s">
        <v>152</v>
      </c>
      <c r="H34" s="64" t="s">
        <v>27</v>
      </c>
      <c r="I34" s="65" t="s">
        <v>159</v>
      </c>
      <c r="J34" s="36">
        <v>792</v>
      </c>
      <c r="K34" s="57">
        <v>20</v>
      </c>
      <c r="L34" s="57"/>
      <c r="M34" s="57">
        <v>17</v>
      </c>
      <c r="N34" s="67">
        <f>K34*0.2</f>
        <v>4</v>
      </c>
      <c r="O34" s="57">
        <v>0</v>
      </c>
      <c r="P34" s="57"/>
      <c r="Q34" s="57"/>
    </row>
    <row r="35" spans="1:17" ht="15.75">
      <c r="A35" s="2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4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81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35.2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20.75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18" customHeight="1">
      <c r="B46" s="203" t="s">
        <v>59</v>
      </c>
      <c r="C46" s="221" t="s">
        <v>154</v>
      </c>
      <c r="D46" s="237" t="s">
        <v>188</v>
      </c>
      <c r="E46" s="208"/>
      <c r="F46" s="193" t="s">
        <v>97</v>
      </c>
      <c r="G46" s="193" t="s">
        <v>152</v>
      </c>
      <c r="H46" s="50" t="s">
        <v>100</v>
      </c>
      <c r="I46" s="75" t="s">
        <v>17</v>
      </c>
      <c r="J46" s="64"/>
      <c r="K46" s="64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64"/>
      <c r="M46" s="64">
        <f>K46</f>
        <v>100</v>
      </c>
      <c r="N46" s="64">
        <f>K46*0.1</f>
        <v>10</v>
      </c>
      <c r="O46" s="64">
        <v>0</v>
      </c>
      <c r="P46" s="64"/>
      <c r="Q46" s="72"/>
    </row>
    <row r="47" spans="2:17" ht="19.5" customHeight="1">
      <c r="B47" s="235"/>
      <c r="C47" s="257"/>
      <c r="D47" s="238"/>
      <c r="E47" s="209"/>
      <c r="F47" s="224"/>
      <c r="G47" s="224"/>
      <c r="H47" s="43" t="s">
        <v>29</v>
      </c>
      <c r="I47" s="107" t="s">
        <v>17</v>
      </c>
      <c r="J47" s="76"/>
      <c r="K47" s="83">
        <v>100</v>
      </c>
      <c r="L47" s="83"/>
      <c r="M47" s="83">
        <f>K47</f>
        <v>100</v>
      </c>
      <c r="N47" s="83">
        <f>K47*0.1</f>
        <v>10</v>
      </c>
      <c r="O47" s="76">
        <v>0</v>
      </c>
      <c r="P47" s="76"/>
      <c r="Q47" s="72"/>
    </row>
    <row r="48" spans="2:17" ht="63.75" customHeight="1">
      <c r="B48" s="235"/>
      <c r="C48" s="257"/>
      <c r="D48" s="238"/>
      <c r="E48" s="209"/>
      <c r="F48" s="224"/>
      <c r="G48" s="224"/>
      <c r="H48" s="50" t="s">
        <v>201</v>
      </c>
      <c r="I48" s="114" t="s">
        <v>24</v>
      </c>
      <c r="J48" s="64"/>
      <c r="K48" s="83"/>
      <c r="L48" s="83"/>
      <c r="M48" s="83"/>
      <c r="N48" s="83"/>
      <c r="O48" s="76"/>
      <c r="P48" s="76"/>
      <c r="Q48" s="72"/>
    </row>
    <row r="49" spans="2:17" ht="30" customHeight="1">
      <c r="B49" s="204"/>
      <c r="C49" s="222"/>
      <c r="D49" s="239"/>
      <c r="E49" s="223"/>
      <c r="F49" s="194"/>
      <c r="G49" s="194"/>
      <c r="H49" s="43" t="s">
        <v>31</v>
      </c>
      <c r="I49" s="81" t="s">
        <v>24</v>
      </c>
      <c r="J49" s="64"/>
      <c r="K49" s="76"/>
      <c r="L49" s="76"/>
      <c r="M49" s="76"/>
      <c r="N49" s="83"/>
      <c r="O49" s="76"/>
      <c r="P49" s="76"/>
      <c r="Q49" s="72"/>
    </row>
    <row r="50" spans="2:17" ht="15" customHeight="1">
      <c r="B50" s="16"/>
      <c r="C50" s="8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5.75">
      <c r="B51" s="71" t="s">
        <v>25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3"/>
    </row>
    <row r="52" spans="2:17" ht="81.75" customHeight="1">
      <c r="B52" s="180" t="s">
        <v>72</v>
      </c>
      <c r="C52" s="177" t="s">
        <v>11</v>
      </c>
      <c r="D52" s="178"/>
      <c r="E52" s="195"/>
      <c r="F52" s="214" t="s">
        <v>73</v>
      </c>
      <c r="G52" s="215"/>
      <c r="H52" s="177" t="s">
        <v>26</v>
      </c>
      <c r="I52" s="178"/>
      <c r="J52" s="178"/>
      <c r="K52" s="178"/>
      <c r="L52" s="178"/>
      <c r="M52" s="178"/>
      <c r="N52" s="178"/>
      <c r="O52" s="178"/>
      <c r="P52" s="195"/>
      <c r="Q52" s="180" t="s">
        <v>85</v>
      </c>
    </row>
    <row r="53" spans="2:17" ht="37.5" customHeight="1">
      <c r="B53" s="184"/>
      <c r="C53" s="185" t="s">
        <v>145</v>
      </c>
      <c r="D53" s="185" t="s">
        <v>169</v>
      </c>
      <c r="E53" s="185" t="s">
        <v>13</v>
      </c>
      <c r="F53" s="185" t="s">
        <v>147</v>
      </c>
      <c r="G53" s="185" t="s">
        <v>153</v>
      </c>
      <c r="H53" s="180" t="s">
        <v>74</v>
      </c>
      <c r="I53" s="177" t="s">
        <v>86</v>
      </c>
      <c r="J53" s="195"/>
      <c r="K53" s="177" t="s">
        <v>76</v>
      </c>
      <c r="L53" s="178"/>
      <c r="M53" s="195"/>
      <c r="N53" s="180" t="s">
        <v>77</v>
      </c>
      <c r="O53" s="182" t="s">
        <v>89</v>
      </c>
      <c r="P53" s="227" t="s">
        <v>79</v>
      </c>
      <c r="Q53" s="184"/>
    </row>
    <row r="54" spans="2:17" ht="111.75" customHeight="1">
      <c r="B54" s="181"/>
      <c r="C54" s="186"/>
      <c r="D54" s="186"/>
      <c r="E54" s="186"/>
      <c r="F54" s="186"/>
      <c r="G54" s="186"/>
      <c r="H54" s="181"/>
      <c r="I54" s="36" t="s">
        <v>80</v>
      </c>
      <c r="J54" s="36" t="s">
        <v>90</v>
      </c>
      <c r="K54" s="37" t="s">
        <v>82</v>
      </c>
      <c r="L54" s="37" t="s">
        <v>83</v>
      </c>
      <c r="M54" s="37" t="s">
        <v>84</v>
      </c>
      <c r="N54" s="181"/>
      <c r="O54" s="183"/>
      <c r="P54" s="228"/>
      <c r="Q54" s="181"/>
    </row>
    <row r="55" spans="2:17" ht="15.75">
      <c r="B55" s="35">
        <v>1</v>
      </c>
      <c r="C55" s="48">
        <v>2</v>
      </c>
      <c r="D55" s="48">
        <v>3</v>
      </c>
      <c r="E55" s="45">
        <v>4</v>
      </c>
      <c r="F55" s="45">
        <v>5</v>
      </c>
      <c r="G55" s="45">
        <v>6</v>
      </c>
      <c r="H55" s="35">
        <v>7</v>
      </c>
      <c r="I55" s="57">
        <v>8</v>
      </c>
      <c r="J55" s="57">
        <v>9</v>
      </c>
      <c r="K55" s="57">
        <v>10</v>
      </c>
      <c r="L55" s="57">
        <v>11</v>
      </c>
      <c r="M55" s="57">
        <v>12</v>
      </c>
      <c r="N55" s="35">
        <v>13</v>
      </c>
      <c r="O55" s="35">
        <v>14</v>
      </c>
      <c r="P55" s="35">
        <v>15</v>
      </c>
      <c r="Q55" s="35">
        <v>16</v>
      </c>
    </row>
    <row r="56" spans="2:17" ht="30" customHeight="1">
      <c r="B56" s="59" t="s">
        <v>59</v>
      </c>
      <c r="C56" s="108" t="s">
        <v>154</v>
      </c>
      <c r="D56" s="61" t="s">
        <v>186</v>
      </c>
      <c r="E56" s="63"/>
      <c r="F56" s="63" t="s">
        <v>97</v>
      </c>
      <c r="G56" s="62" t="s">
        <v>152</v>
      </c>
      <c r="H56" s="76" t="s">
        <v>158</v>
      </c>
      <c r="I56" s="65" t="s">
        <v>159</v>
      </c>
      <c r="J56" s="36">
        <v>792</v>
      </c>
      <c r="K56" s="57">
        <v>20</v>
      </c>
      <c r="L56" s="57"/>
      <c r="M56" s="57">
        <v>17</v>
      </c>
      <c r="N56" s="67">
        <f>K56*0.2</f>
        <v>4</v>
      </c>
      <c r="O56" s="57">
        <v>0</v>
      </c>
      <c r="P56" s="57"/>
      <c r="Q56" s="88">
        <v>75</v>
      </c>
    </row>
    <row r="57" spans="2:17" ht="15.75">
      <c r="B57" s="89"/>
      <c r="C57" s="90"/>
      <c r="D57" s="90"/>
      <c r="E57" s="91"/>
      <c r="F57" s="91"/>
      <c r="G57" s="91"/>
      <c r="H57" s="92"/>
      <c r="I57" s="93"/>
      <c r="J57" s="33"/>
      <c r="K57" s="94"/>
      <c r="L57" s="94"/>
      <c r="M57" s="94"/>
      <c r="N57" s="94"/>
      <c r="O57" s="94"/>
      <c r="P57" s="94"/>
      <c r="Q57" s="34"/>
    </row>
    <row r="58" spans="2:17" ht="15.75">
      <c r="B58" s="229" t="s">
        <v>91</v>
      </c>
      <c r="C58" s="229"/>
      <c r="D58" s="230" t="str">
        <f>G6</f>
        <v>МБДОУ д/с "Ласточка"</v>
      </c>
      <c r="E58" s="230"/>
      <c r="F58" s="230"/>
      <c r="G58" s="230"/>
      <c r="H58" s="230"/>
      <c r="I58" s="230"/>
      <c r="J58" s="230"/>
      <c r="K58" s="13"/>
      <c r="L58" s="13" t="s">
        <v>92</v>
      </c>
      <c r="M58" s="13"/>
      <c r="N58" s="231" t="s">
        <v>46</v>
      </c>
      <c r="O58" s="231"/>
      <c r="P58" s="13"/>
      <c r="Q58" s="13"/>
    </row>
    <row r="59" spans="2:17" ht="33.75" customHeight="1">
      <c r="B59" s="96" t="str">
        <f>D4</f>
        <v>" 30 "  ДЕКАБРЯ    2021г</v>
      </c>
      <c r="C59" s="95"/>
      <c r="D59" s="95"/>
      <c r="E59" s="115" t="s">
        <v>93</v>
      </c>
      <c r="F59" s="97"/>
      <c r="G59" s="97"/>
      <c r="H59" s="232"/>
      <c r="I59" s="232"/>
      <c r="J59" s="95"/>
      <c r="K59" s="13"/>
      <c r="L59" s="115" t="s">
        <v>32</v>
      </c>
      <c r="M59" s="13"/>
      <c r="N59" s="258" t="s">
        <v>94</v>
      </c>
      <c r="O59" s="258"/>
      <c r="P59" s="13"/>
      <c r="Q59" s="13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B23:B27"/>
    <mergeCell ref="C23:C27"/>
    <mergeCell ref="D23:D27"/>
    <mergeCell ref="F23:F27"/>
    <mergeCell ref="G23:G27"/>
    <mergeCell ref="B46:B49"/>
    <mergeCell ref="C46:C49"/>
    <mergeCell ref="D46:D49"/>
    <mergeCell ref="F46:F49"/>
    <mergeCell ref="G46:G49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E23:E27"/>
    <mergeCell ref="F30:G30"/>
    <mergeCell ref="B30:B32"/>
    <mergeCell ref="C30:E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C42:E42"/>
    <mergeCell ref="F42:G42"/>
    <mergeCell ref="H42:P42"/>
    <mergeCell ref="B40:Q40"/>
    <mergeCell ref="B42:B44"/>
    <mergeCell ref="D43:D44"/>
    <mergeCell ref="F43:F44"/>
    <mergeCell ref="G43:G44"/>
    <mergeCell ref="P43:P44"/>
    <mergeCell ref="H43:H44"/>
    <mergeCell ref="I43:J43"/>
    <mergeCell ref="K43:M43"/>
    <mergeCell ref="N43:N44"/>
    <mergeCell ref="O43:O44"/>
    <mergeCell ref="Q43:Q44"/>
    <mergeCell ref="E46:E49"/>
    <mergeCell ref="Q52:Q54"/>
    <mergeCell ref="C53:C54"/>
    <mergeCell ref="D53:D54"/>
    <mergeCell ref="E53:E54"/>
    <mergeCell ref="F53:F54"/>
    <mergeCell ref="O53:O54"/>
    <mergeCell ref="C43:C44"/>
    <mergeCell ref="E43:E44"/>
    <mergeCell ref="B52:B54"/>
    <mergeCell ref="C52:E52"/>
    <mergeCell ref="F52:G52"/>
    <mergeCell ref="H52:P52"/>
    <mergeCell ref="P53:P54"/>
    <mergeCell ref="B58:C58"/>
    <mergeCell ref="D58:J58"/>
    <mergeCell ref="N58:O58"/>
    <mergeCell ref="H59:I59"/>
    <mergeCell ref="N59:O59"/>
    <mergeCell ref="G53:G54"/>
    <mergeCell ref="H53:H54"/>
    <mergeCell ref="I53:J53"/>
    <mergeCell ref="K53:M53"/>
    <mergeCell ref="N53:N5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55">
      <selection activeCell="M34" sqref="M34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2.7109375" style="1" customWidth="1"/>
    <col min="4" max="4" width="10.421875" style="1" customWidth="1"/>
    <col min="5" max="5" width="12.421875" style="1" customWidth="1"/>
    <col min="6" max="6" width="14.28125" style="1" customWidth="1"/>
    <col min="7" max="7" width="11.71093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/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21</v>
      </c>
      <c r="J2" s="13"/>
      <c r="K2" s="13"/>
      <c r="L2" s="13"/>
      <c r="M2" s="13"/>
      <c r="N2" s="13"/>
      <c r="O2" s="13"/>
      <c r="P2" s="13"/>
      <c r="Q2" s="13"/>
    </row>
    <row r="3" spans="1:17" ht="15.75">
      <c r="A3" s="13"/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1:17" ht="31.5">
      <c r="A4" s="13"/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1:17" ht="32.25" customHeight="1">
      <c r="A6" s="13"/>
      <c r="B6" s="202" t="s">
        <v>66</v>
      </c>
      <c r="C6" s="202"/>
      <c r="D6" s="202"/>
      <c r="E6" s="202"/>
      <c r="F6" s="19"/>
      <c r="G6" s="233" t="s">
        <v>142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1:17" ht="20.25" customHeight="1">
      <c r="A7" s="13"/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1:17" ht="18" customHeight="1">
      <c r="A8" s="13"/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1:17" ht="20.25" customHeight="1">
      <c r="A9" s="13"/>
      <c r="B9" s="13" t="s">
        <v>4</v>
      </c>
      <c r="C9" s="13"/>
      <c r="D9" s="13" t="str">
        <f>'свод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1:17" ht="15.75">
      <c r="A10" s="13"/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1:17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3"/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3"/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20.25" customHeight="1">
      <c r="A14" s="13"/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1:17" ht="31.5" customHeight="1">
      <c r="A15" s="13"/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1:17" ht="15.75">
      <c r="A16" s="13"/>
      <c r="B16" s="23" t="s">
        <v>70</v>
      </c>
      <c r="C16" s="13"/>
      <c r="D16" s="13"/>
      <c r="E16" s="110" t="s">
        <v>95</v>
      </c>
      <c r="F16" s="110"/>
      <c r="G16" s="11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3"/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.75">
      <c r="A18" s="13"/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1:17" ht="81.75" customHeight="1">
      <c r="A19" s="13"/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1:17" ht="20.25" customHeight="1">
      <c r="A20" s="13"/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1:17" ht="96" customHeight="1">
      <c r="A21" s="13"/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1:17" ht="17.25" customHeight="1">
      <c r="A22" s="13"/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1:17" ht="28.5" customHeight="1">
      <c r="A23" s="13"/>
      <c r="B23" s="203" t="s">
        <v>160</v>
      </c>
      <c r="C23" s="240" t="s">
        <v>14</v>
      </c>
      <c r="D23" s="237" t="s">
        <v>194</v>
      </c>
      <c r="E23" s="193"/>
      <c r="F23" s="193" t="s">
        <v>97</v>
      </c>
      <c r="G23" s="193" t="s">
        <v>152</v>
      </c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1:17" ht="39" customHeight="1">
      <c r="A24" s="13"/>
      <c r="B24" s="235"/>
      <c r="C24" s="241"/>
      <c r="D24" s="238"/>
      <c r="E24" s="224"/>
      <c r="F24" s="224"/>
      <c r="G24" s="224"/>
      <c r="H24" s="43" t="s">
        <v>198</v>
      </c>
      <c r="I24" s="44" t="s">
        <v>17</v>
      </c>
      <c r="J24" s="36"/>
      <c r="K24" s="47"/>
      <c r="L24" s="47"/>
      <c r="M24" s="47"/>
      <c r="N24" s="47"/>
      <c r="O24" s="35"/>
      <c r="P24" s="35"/>
      <c r="Q24" s="34"/>
    </row>
    <row r="25" spans="1:17" ht="52.5" customHeight="1">
      <c r="A25" s="13"/>
      <c r="B25" s="235"/>
      <c r="C25" s="241"/>
      <c r="D25" s="238"/>
      <c r="E25" s="224"/>
      <c r="F25" s="224"/>
      <c r="G25" s="224"/>
      <c r="H25" s="43" t="s">
        <v>149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1:17" ht="15.75" customHeight="1">
      <c r="A26" s="13"/>
      <c r="B26" s="235"/>
      <c r="C26" s="241"/>
      <c r="D26" s="238"/>
      <c r="E26" s="224"/>
      <c r="F26" s="224"/>
      <c r="G26" s="224"/>
      <c r="H26" s="43" t="s">
        <v>22</v>
      </c>
      <c r="I26" s="44" t="s">
        <v>17</v>
      </c>
      <c r="J26" s="36"/>
      <c r="K26" s="47">
        <v>100</v>
      </c>
      <c r="L26" s="47"/>
      <c r="M26" s="47">
        <f>K26</f>
        <v>100</v>
      </c>
      <c r="N26" s="47">
        <f>K26*0.1</f>
        <v>10</v>
      </c>
      <c r="O26" s="35">
        <v>0</v>
      </c>
      <c r="P26" s="35"/>
      <c r="Q26" s="34"/>
    </row>
    <row r="27" spans="1:17" ht="78.75" customHeight="1">
      <c r="A27" s="13"/>
      <c r="B27" s="204"/>
      <c r="C27" s="242"/>
      <c r="D27" s="239"/>
      <c r="E27" s="194"/>
      <c r="F27" s="194"/>
      <c r="G27" s="194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35"/>
      <c r="Q27" s="16"/>
    </row>
    <row r="28" spans="1:17" ht="15.7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26.25" customHeight="1">
      <c r="A29" s="13"/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1:17" ht="81.75" customHeight="1">
      <c r="A30" s="13"/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1:17" ht="28.5" customHeight="1">
      <c r="A31" s="13"/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1:17" ht="93.75" customHeight="1">
      <c r="A32" s="13"/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1:17" ht="18.75" customHeight="1">
      <c r="A33" s="13"/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1:17" ht="54" customHeight="1">
      <c r="A34" s="13"/>
      <c r="B34" s="59" t="s">
        <v>56</v>
      </c>
      <c r="C34" s="101" t="s">
        <v>14</v>
      </c>
      <c r="D34" s="61" t="s">
        <v>193</v>
      </c>
      <c r="E34" s="62"/>
      <c r="F34" s="63" t="s">
        <v>97</v>
      </c>
      <c r="G34" s="62" t="s">
        <v>152</v>
      </c>
      <c r="H34" s="64" t="s">
        <v>27</v>
      </c>
      <c r="I34" s="65" t="s">
        <v>159</v>
      </c>
      <c r="J34" s="36">
        <v>792</v>
      </c>
      <c r="K34" s="57">
        <v>28</v>
      </c>
      <c r="L34" s="57"/>
      <c r="M34" s="57">
        <v>24</v>
      </c>
      <c r="N34" s="67">
        <f>K34*0.2</f>
        <v>5.6000000000000005</v>
      </c>
      <c r="O34" s="57">
        <v>0</v>
      </c>
      <c r="P34" s="57"/>
      <c r="Q34" s="57"/>
    </row>
    <row r="35" spans="1:17" ht="15.75">
      <c r="A35" s="16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16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1:17" ht="19.5" customHeight="1">
      <c r="A37" s="13"/>
      <c r="B37" s="27" t="s">
        <v>87</v>
      </c>
      <c r="C37" s="13"/>
      <c r="D37" s="13"/>
      <c r="E37" s="13"/>
      <c r="F37" s="14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1:17" ht="24.75" customHeight="1">
      <c r="A38" s="13"/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1:17" ht="14.25" customHeight="1">
      <c r="A39" s="13"/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" customHeight="1">
      <c r="A40" s="13"/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15.75">
      <c r="A41" s="13"/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1:17" ht="81" customHeight="1">
      <c r="A42" s="13"/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1:17" ht="21.75" customHeight="1">
      <c r="A43" s="13"/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1:17" ht="110.25">
      <c r="A44" s="13"/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1:17" ht="15.75">
      <c r="A45" s="13"/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1:17" ht="18" customHeight="1">
      <c r="A46" s="13"/>
      <c r="B46" s="203" t="s">
        <v>59</v>
      </c>
      <c r="C46" s="221" t="s">
        <v>154</v>
      </c>
      <c r="D46" s="237" t="s">
        <v>193</v>
      </c>
      <c r="E46" s="208"/>
      <c r="F46" s="193" t="s">
        <v>97</v>
      </c>
      <c r="G46" s="193" t="s">
        <v>152</v>
      </c>
      <c r="H46" s="221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1:17" ht="2.25" customHeight="1">
      <c r="A47" s="13"/>
      <c r="B47" s="235"/>
      <c r="C47" s="257"/>
      <c r="D47" s="238"/>
      <c r="E47" s="209"/>
      <c r="F47" s="224"/>
      <c r="G47" s="224"/>
      <c r="H47" s="222"/>
      <c r="I47" s="256"/>
      <c r="J47" s="181"/>
      <c r="K47" s="181"/>
      <c r="L47" s="181"/>
      <c r="M47" s="181"/>
      <c r="N47" s="181"/>
      <c r="O47" s="181"/>
      <c r="P47" s="181"/>
      <c r="Q47" s="72"/>
    </row>
    <row r="48" spans="1:17" ht="16.5" customHeight="1">
      <c r="A48" s="13"/>
      <c r="B48" s="235"/>
      <c r="C48" s="257"/>
      <c r="D48" s="238"/>
      <c r="E48" s="209"/>
      <c r="F48" s="224"/>
      <c r="G48" s="224"/>
      <c r="H48" s="43" t="s">
        <v>29</v>
      </c>
      <c r="I48" s="44" t="s">
        <v>17</v>
      </c>
      <c r="J48" s="36"/>
      <c r="K48" s="47">
        <v>100</v>
      </c>
      <c r="L48" s="47"/>
      <c r="M48" s="47">
        <f>K48</f>
        <v>100</v>
      </c>
      <c r="N48" s="47">
        <f>K48*0.1</f>
        <v>10</v>
      </c>
      <c r="O48" s="35">
        <v>0</v>
      </c>
      <c r="P48" s="35"/>
      <c r="Q48" s="72"/>
    </row>
    <row r="49" spans="1:17" ht="63.75" customHeight="1">
      <c r="A49" s="13"/>
      <c r="B49" s="235"/>
      <c r="C49" s="257"/>
      <c r="D49" s="238"/>
      <c r="E49" s="209"/>
      <c r="F49" s="224"/>
      <c r="G49" s="224"/>
      <c r="H49" s="50" t="s">
        <v>201</v>
      </c>
      <c r="I49" s="98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1:17" ht="26.25" customHeight="1">
      <c r="A50" s="13"/>
      <c r="B50" s="204"/>
      <c r="C50" s="222"/>
      <c r="D50" s="239"/>
      <c r="E50" s="223"/>
      <c r="F50" s="194"/>
      <c r="G50" s="194"/>
      <c r="H50" s="43" t="s">
        <v>31</v>
      </c>
      <c r="I50" s="98" t="s">
        <v>24</v>
      </c>
      <c r="J50" s="36"/>
      <c r="K50" s="35"/>
      <c r="L50" s="35"/>
      <c r="M50" s="35"/>
      <c r="N50" s="47"/>
      <c r="O50" s="35"/>
      <c r="P50" s="35"/>
      <c r="Q50" s="72"/>
    </row>
    <row r="51" spans="1:17" ht="15" customHeight="1">
      <c r="A51" s="13"/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13"/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1:17" ht="81.75" customHeight="1">
      <c r="A53" s="13"/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1:17" ht="24" customHeight="1">
      <c r="A54" s="13"/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1:17" ht="110.25">
      <c r="A55" s="13"/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1:17" ht="15.75">
      <c r="A56" s="13"/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1:17" ht="59.25" customHeight="1">
      <c r="A57" s="13"/>
      <c r="B57" s="59" t="s">
        <v>59</v>
      </c>
      <c r="C57" s="108" t="s">
        <v>154</v>
      </c>
      <c r="D57" s="61" t="s">
        <v>208</v>
      </c>
      <c r="E57" s="63"/>
      <c r="F57" s="63" t="s">
        <v>97</v>
      </c>
      <c r="G57" s="62" t="s">
        <v>152</v>
      </c>
      <c r="H57" s="76" t="s">
        <v>158</v>
      </c>
      <c r="I57" s="65" t="s">
        <v>159</v>
      </c>
      <c r="J57" s="36">
        <v>792</v>
      </c>
      <c r="K57" s="57">
        <v>28</v>
      </c>
      <c r="L57" s="57"/>
      <c r="M57" s="57">
        <v>24</v>
      </c>
      <c r="N57" s="67">
        <f>K57*0.2</f>
        <v>5.6000000000000005</v>
      </c>
      <c r="O57" s="57">
        <v>0</v>
      </c>
      <c r="P57" s="57"/>
      <c r="Q57" s="88">
        <v>75</v>
      </c>
    </row>
    <row r="58" spans="1:17" ht="15.75">
      <c r="A58" s="13"/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1:17" ht="15.75">
      <c r="A59" s="13"/>
      <c r="B59" s="229" t="s">
        <v>91</v>
      </c>
      <c r="C59" s="229"/>
      <c r="D59" s="230" t="str">
        <f>G6</f>
        <v>МБДОУ д/с "Одуванчик"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143</v>
      </c>
      <c r="O59" s="231"/>
      <c r="P59" s="13"/>
      <c r="Q59" s="13"/>
    </row>
    <row r="60" spans="1:17" ht="33.75" customHeight="1">
      <c r="A60" s="13"/>
      <c r="B60" s="96" t="str">
        <f>D4</f>
        <v>" 30 "  ДЕКАБРЯ    2021г</v>
      </c>
      <c r="C60" s="95"/>
      <c r="D60" s="95"/>
      <c r="E60" s="115" t="s">
        <v>93</v>
      </c>
      <c r="F60" s="97"/>
      <c r="G60" s="97"/>
      <c r="H60" s="232"/>
      <c r="I60" s="232"/>
      <c r="J60" s="95"/>
      <c r="K60" s="13"/>
      <c r="L60" s="115" t="s">
        <v>32</v>
      </c>
      <c r="M60" s="13"/>
      <c r="N60" s="258" t="s">
        <v>94</v>
      </c>
      <c r="O60" s="258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23:B27"/>
    <mergeCell ref="C23:C27"/>
    <mergeCell ref="D23:D27"/>
    <mergeCell ref="E23:E27"/>
    <mergeCell ref="F23:F27"/>
    <mergeCell ref="G23:G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O54:O55"/>
    <mergeCell ref="B53:B55"/>
    <mergeCell ref="C53:E53"/>
    <mergeCell ref="F53:G53"/>
    <mergeCell ref="H53:P53"/>
    <mergeCell ref="P54:P55"/>
    <mergeCell ref="Q53:Q55"/>
    <mergeCell ref="C54:C55"/>
    <mergeCell ref="D54:D55"/>
    <mergeCell ref="E54:E55"/>
    <mergeCell ref="F54:F55"/>
    <mergeCell ref="B46:B50"/>
    <mergeCell ref="C46:C50"/>
    <mergeCell ref="D46:D50"/>
    <mergeCell ref="G46:G50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O43:O44"/>
    <mergeCell ref="O46:O47"/>
    <mergeCell ref="N46:N47"/>
    <mergeCell ref="M46:M47"/>
    <mergeCell ref="L46:L47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D35:F35"/>
    <mergeCell ref="L37:N38"/>
    <mergeCell ref="O37:O38"/>
    <mergeCell ref="P37:P38"/>
    <mergeCell ref="E39:H39"/>
    <mergeCell ref="K46:K47"/>
    <mergeCell ref="F46:F50"/>
    <mergeCell ref="B40:Q40"/>
    <mergeCell ref="B42:B44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B49">
      <selection activeCell="M58" sqref="M58"/>
    </sheetView>
  </sheetViews>
  <sheetFormatPr defaultColWidth="8.8515625" defaultRowHeight="12.75"/>
  <cols>
    <col min="1" max="1" width="4.00390625" style="1" customWidth="1"/>
    <col min="2" max="2" width="27.8515625" style="1" customWidth="1"/>
    <col min="3" max="3" width="35.28125" style="1" customWidth="1"/>
    <col min="4" max="5" width="12.421875" style="1" customWidth="1"/>
    <col min="6" max="6" width="14.5742187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.75">
      <c r="B2" s="13"/>
      <c r="C2" s="197" t="str">
        <f>'Журавлик '!C2:H2</f>
        <v>ОТЧЁТ О ВЫПОЛНЕНИИ МУНИЦИПАЛЬНОГО ЗАДАНИЯ №</v>
      </c>
      <c r="D2" s="197"/>
      <c r="E2" s="197"/>
      <c r="F2" s="197"/>
      <c r="G2" s="197"/>
      <c r="H2" s="198"/>
      <c r="I2" s="15">
        <v>20</v>
      </c>
      <c r="J2" s="13"/>
      <c r="K2" s="13"/>
      <c r="L2" s="13"/>
      <c r="M2" s="13"/>
      <c r="N2" s="13"/>
      <c r="O2" s="13"/>
      <c r="P2" s="13"/>
      <c r="Q2" s="13"/>
    </row>
    <row r="3" spans="2:17" ht="15.75">
      <c r="B3" s="13"/>
      <c r="C3" s="13"/>
      <c r="D3" s="13" t="str">
        <f>'свод '!D3</f>
        <v>на 2021 год и плановый период 2022 и 2023 годов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62</v>
      </c>
      <c r="P3" s="16"/>
      <c r="Q3" s="13"/>
    </row>
    <row r="4" spans="2:17" ht="31.5">
      <c r="B4" s="13"/>
      <c r="C4" s="17" t="s">
        <v>0</v>
      </c>
      <c r="D4" s="18" t="str">
        <f>'свод '!D4</f>
        <v>" 30 "  ДЕКАБРЯ    2021г</v>
      </c>
      <c r="E4" s="13"/>
      <c r="F4" s="13"/>
      <c r="G4" s="13"/>
      <c r="H4" s="13"/>
      <c r="I4" s="13"/>
      <c r="J4" s="13"/>
      <c r="K4" s="13"/>
      <c r="L4" s="13"/>
      <c r="M4" s="13"/>
      <c r="N4" s="19" t="s">
        <v>63</v>
      </c>
      <c r="O4" s="20" t="s">
        <v>64</v>
      </c>
      <c r="P4" s="16"/>
      <c r="Q4" s="13"/>
    </row>
    <row r="5" spans="2:17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65</v>
      </c>
      <c r="O5" s="21">
        <f>'свод '!O5</f>
        <v>44560</v>
      </c>
      <c r="P5" s="22"/>
      <c r="Q5" s="13"/>
    </row>
    <row r="6" spans="2:17" ht="32.25" customHeight="1">
      <c r="B6" s="202" t="s">
        <v>66</v>
      </c>
      <c r="C6" s="202"/>
      <c r="D6" s="202"/>
      <c r="E6" s="202"/>
      <c r="F6" s="19"/>
      <c r="G6" s="233" t="s">
        <v>141</v>
      </c>
      <c r="H6" s="233"/>
      <c r="I6" s="233"/>
      <c r="J6" s="233"/>
      <c r="K6" s="233"/>
      <c r="L6" s="13"/>
      <c r="M6" s="13"/>
      <c r="N6" s="19" t="s">
        <v>67</v>
      </c>
      <c r="O6" s="15"/>
      <c r="P6" s="16"/>
      <c r="Q6" s="13"/>
    </row>
    <row r="7" spans="2:17" ht="20.25" customHeight="1">
      <c r="B7" s="199" t="s">
        <v>68</v>
      </c>
      <c r="C7" s="199"/>
      <c r="D7" s="199"/>
      <c r="E7" s="199"/>
      <c r="F7" s="199"/>
      <c r="G7" s="199"/>
      <c r="H7" s="234" t="s">
        <v>1</v>
      </c>
      <c r="I7" s="234"/>
      <c r="J7" s="234"/>
      <c r="K7" s="23"/>
      <c r="L7" s="13"/>
      <c r="M7" s="13"/>
      <c r="N7" s="17" t="s">
        <v>221</v>
      </c>
      <c r="O7" s="15" t="s">
        <v>223</v>
      </c>
      <c r="P7" s="16"/>
      <c r="Q7" s="13"/>
    </row>
    <row r="8" spans="2:17" ht="18" customHeight="1">
      <c r="B8" s="202" t="s">
        <v>2</v>
      </c>
      <c r="C8" s="202"/>
      <c r="D8" s="202"/>
      <c r="E8" s="24"/>
      <c r="F8" s="24"/>
      <c r="G8" s="187" t="s">
        <v>3</v>
      </c>
      <c r="H8" s="187"/>
      <c r="I8" s="187"/>
      <c r="J8" s="187"/>
      <c r="K8" s="187"/>
      <c r="L8" s="25"/>
      <c r="M8" s="13"/>
      <c r="N8" s="17" t="s">
        <v>221</v>
      </c>
      <c r="O8" s="15" t="s">
        <v>224</v>
      </c>
      <c r="P8" s="16"/>
      <c r="Q8" s="13"/>
    </row>
    <row r="9" spans="2:17" ht="20.25" customHeight="1">
      <c r="B9" s="13" t="s">
        <v>4</v>
      </c>
      <c r="C9" s="13"/>
      <c r="D9" s="13" t="str">
        <f>'Журавлик '!D9</f>
        <v>Годовая</v>
      </c>
      <c r="E9" s="13"/>
      <c r="F9" s="13"/>
      <c r="G9" s="13"/>
      <c r="H9" s="13"/>
      <c r="I9" s="13"/>
      <c r="J9" s="13"/>
      <c r="K9" s="13"/>
      <c r="L9" s="13"/>
      <c r="M9" s="13"/>
      <c r="N9" s="17" t="s">
        <v>221</v>
      </c>
      <c r="O9" s="15" t="s">
        <v>222</v>
      </c>
      <c r="P9" s="16"/>
      <c r="Q9" s="13"/>
    </row>
    <row r="10" spans="2:17" ht="15.75">
      <c r="B10" s="13"/>
      <c r="C10" s="13" t="s">
        <v>215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3"/>
    </row>
    <row r="11" spans="2:17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5.75">
      <c r="B12" s="14"/>
      <c r="C12" s="23" t="s">
        <v>5</v>
      </c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3"/>
      <c r="O12" s="13"/>
      <c r="P12" s="13"/>
      <c r="Q12" s="13"/>
    </row>
    <row r="13" spans="2:17" ht="15.75">
      <c r="B13" s="14"/>
      <c r="C13" s="17" t="s">
        <v>6</v>
      </c>
      <c r="D13" s="6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5.75" customHeight="1">
      <c r="B14" s="27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90" t="s">
        <v>69</v>
      </c>
      <c r="M14" s="190"/>
      <c r="N14" s="190"/>
      <c r="O14" s="188" t="s">
        <v>53</v>
      </c>
      <c r="P14" s="28"/>
      <c r="Q14" s="28"/>
    </row>
    <row r="15" spans="2:17" ht="33" customHeight="1">
      <c r="B15" s="10" t="s">
        <v>8</v>
      </c>
      <c r="C15" s="29"/>
      <c r="D15" s="29"/>
      <c r="E15" s="13"/>
      <c r="F15" s="13"/>
      <c r="G15" s="13"/>
      <c r="H15" s="13"/>
      <c r="I15" s="13"/>
      <c r="J15" s="13"/>
      <c r="K15" s="13"/>
      <c r="L15" s="190"/>
      <c r="M15" s="190"/>
      <c r="N15" s="190"/>
      <c r="O15" s="189"/>
      <c r="P15" s="30"/>
      <c r="Q15" s="14"/>
    </row>
    <row r="16" spans="2:17" ht="15.75">
      <c r="B16" s="23" t="s">
        <v>70</v>
      </c>
      <c r="C16" s="13"/>
      <c r="D16" s="13"/>
      <c r="E16" s="110" t="s">
        <v>95</v>
      </c>
      <c r="F16" s="110"/>
      <c r="G16" s="110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.75">
      <c r="B17" s="176" t="s">
        <v>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2:17" ht="15.75">
      <c r="B18" s="32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</row>
    <row r="19" spans="2:17" ht="82.5" customHeight="1">
      <c r="B19" s="180" t="s">
        <v>72</v>
      </c>
      <c r="C19" s="177" t="s">
        <v>11</v>
      </c>
      <c r="D19" s="178"/>
      <c r="E19" s="195"/>
      <c r="F19" s="177" t="s">
        <v>73</v>
      </c>
      <c r="G19" s="195"/>
      <c r="H19" s="177" t="s">
        <v>12</v>
      </c>
      <c r="I19" s="178"/>
      <c r="J19" s="178"/>
      <c r="K19" s="178"/>
      <c r="L19" s="178"/>
      <c r="M19" s="178"/>
      <c r="N19" s="178"/>
      <c r="O19" s="178"/>
      <c r="P19" s="195"/>
      <c r="Q19" s="33"/>
    </row>
    <row r="20" spans="2:17" ht="20.25" customHeight="1">
      <c r="B20" s="184"/>
      <c r="C20" s="185" t="s">
        <v>145</v>
      </c>
      <c r="D20" s="185" t="s">
        <v>169</v>
      </c>
      <c r="E20" s="185" t="s">
        <v>13</v>
      </c>
      <c r="F20" s="185" t="s">
        <v>147</v>
      </c>
      <c r="G20" s="185" t="s">
        <v>153</v>
      </c>
      <c r="H20" s="180" t="s">
        <v>74</v>
      </c>
      <c r="I20" s="177" t="s">
        <v>75</v>
      </c>
      <c r="J20" s="195"/>
      <c r="K20" s="177" t="s">
        <v>76</v>
      </c>
      <c r="L20" s="178"/>
      <c r="M20" s="195"/>
      <c r="N20" s="180" t="s">
        <v>77</v>
      </c>
      <c r="O20" s="182" t="s">
        <v>78</v>
      </c>
      <c r="P20" s="180" t="s">
        <v>79</v>
      </c>
      <c r="Q20" s="196"/>
    </row>
    <row r="21" spans="2:17" ht="102" customHeight="1">
      <c r="B21" s="181"/>
      <c r="C21" s="186"/>
      <c r="D21" s="186"/>
      <c r="E21" s="186"/>
      <c r="F21" s="186"/>
      <c r="G21" s="186"/>
      <c r="H21" s="181"/>
      <c r="I21" s="36" t="s">
        <v>80</v>
      </c>
      <c r="J21" s="36" t="s">
        <v>81</v>
      </c>
      <c r="K21" s="37" t="s">
        <v>82</v>
      </c>
      <c r="L21" s="37" t="s">
        <v>83</v>
      </c>
      <c r="M21" s="37" t="s">
        <v>84</v>
      </c>
      <c r="N21" s="181"/>
      <c r="O21" s="183"/>
      <c r="P21" s="181"/>
      <c r="Q21" s="196"/>
    </row>
    <row r="22" spans="2:17" ht="17.25" customHeight="1">
      <c r="B22" s="38">
        <v>1</v>
      </c>
      <c r="C22" s="39">
        <v>2</v>
      </c>
      <c r="D22" s="39">
        <v>3</v>
      </c>
      <c r="E22" s="40">
        <v>4</v>
      </c>
      <c r="F22" s="40">
        <v>5</v>
      </c>
      <c r="G22" s="40">
        <v>6</v>
      </c>
      <c r="H22" s="38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38">
        <v>13</v>
      </c>
      <c r="O22" s="38">
        <v>14</v>
      </c>
      <c r="P22" s="38">
        <v>15</v>
      </c>
      <c r="Q22" s="34"/>
    </row>
    <row r="23" spans="2:17" ht="27.75" customHeight="1">
      <c r="B23" s="203" t="s">
        <v>98</v>
      </c>
      <c r="C23" s="240" t="s">
        <v>14</v>
      </c>
      <c r="D23" s="237" t="s">
        <v>96</v>
      </c>
      <c r="E23" s="193"/>
      <c r="F23" s="193" t="s">
        <v>97</v>
      </c>
      <c r="G23" s="117"/>
      <c r="H23" s="43" t="s">
        <v>16</v>
      </c>
      <c r="I23" s="44" t="s">
        <v>17</v>
      </c>
      <c r="J23" s="36"/>
      <c r="K23" s="35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5"/>
      <c r="M23" s="35">
        <f>K23</f>
        <v>100</v>
      </c>
      <c r="N23" s="35">
        <f>K23*0.1</f>
        <v>10</v>
      </c>
      <c r="O23" s="35">
        <v>0</v>
      </c>
      <c r="P23" s="35"/>
      <c r="Q23" s="34"/>
    </row>
    <row r="24" spans="2:17" ht="27.75" customHeight="1">
      <c r="B24" s="235"/>
      <c r="C24" s="241"/>
      <c r="D24" s="238"/>
      <c r="E24" s="224"/>
      <c r="F24" s="224"/>
      <c r="G24" s="118"/>
      <c r="H24" s="43" t="s">
        <v>198</v>
      </c>
      <c r="I24" s="44" t="s">
        <v>17</v>
      </c>
      <c r="J24" s="36"/>
      <c r="K24" s="35"/>
      <c r="L24" s="35"/>
      <c r="M24" s="35"/>
      <c r="N24" s="35"/>
      <c r="O24" s="35"/>
      <c r="P24" s="35"/>
      <c r="Q24" s="34"/>
    </row>
    <row r="25" spans="2:17" ht="51" customHeight="1">
      <c r="B25" s="235"/>
      <c r="C25" s="241"/>
      <c r="D25" s="238"/>
      <c r="E25" s="224"/>
      <c r="F25" s="224"/>
      <c r="G25" s="118"/>
      <c r="H25" s="43" t="s">
        <v>149</v>
      </c>
      <c r="I25" s="44" t="s">
        <v>17</v>
      </c>
      <c r="J25" s="36"/>
      <c r="K25" s="47"/>
      <c r="L25" s="47"/>
      <c r="M25" s="47"/>
      <c r="N25" s="47"/>
      <c r="O25" s="35"/>
      <c r="P25" s="35"/>
      <c r="Q25" s="34"/>
    </row>
    <row r="26" spans="2:17" ht="15.75" customHeight="1">
      <c r="B26" s="235"/>
      <c r="C26" s="241"/>
      <c r="D26" s="238"/>
      <c r="E26" s="224"/>
      <c r="F26" s="224"/>
      <c r="G26" s="118"/>
      <c r="H26" s="43" t="s">
        <v>22</v>
      </c>
      <c r="I26" s="44" t="s">
        <v>17</v>
      </c>
      <c r="J26" s="36"/>
      <c r="K26" s="47">
        <v>90</v>
      </c>
      <c r="L26" s="47"/>
      <c r="M26" s="47">
        <f>K26</f>
        <v>90</v>
      </c>
      <c r="N26" s="47">
        <f>K26*0.1</f>
        <v>9</v>
      </c>
      <c r="O26" s="35">
        <v>0</v>
      </c>
      <c r="P26" s="35"/>
      <c r="Q26" s="34"/>
    </row>
    <row r="27" spans="2:17" ht="79.5" customHeight="1">
      <c r="B27" s="204"/>
      <c r="C27" s="242"/>
      <c r="D27" s="239"/>
      <c r="E27" s="194"/>
      <c r="F27" s="194"/>
      <c r="G27" s="119"/>
      <c r="H27" s="50" t="s">
        <v>23</v>
      </c>
      <c r="I27" s="51" t="s">
        <v>24</v>
      </c>
      <c r="J27" s="52"/>
      <c r="K27" s="53"/>
      <c r="L27" s="53"/>
      <c r="M27" s="54"/>
      <c r="N27" s="55"/>
      <c r="O27" s="54"/>
      <c r="P27" s="35"/>
      <c r="Q27" s="16"/>
    </row>
    <row r="28" spans="2:17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26.25" customHeight="1">
      <c r="B29" s="32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3"/>
    </row>
    <row r="30" spans="2:17" ht="85.5" customHeight="1">
      <c r="B30" s="180" t="s">
        <v>72</v>
      </c>
      <c r="C30" s="177" t="s">
        <v>11</v>
      </c>
      <c r="D30" s="178"/>
      <c r="E30" s="195"/>
      <c r="F30" s="177" t="s">
        <v>73</v>
      </c>
      <c r="G30" s="195"/>
      <c r="H30" s="177" t="s">
        <v>26</v>
      </c>
      <c r="I30" s="178"/>
      <c r="J30" s="178"/>
      <c r="K30" s="178"/>
      <c r="L30" s="178"/>
      <c r="M30" s="178"/>
      <c r="N30" s="178"/>
      <c r="O30" s="178"/>
      <c r="P30" s="178"/>
      <c r="Q30" s="180" t="s">
        <v>85</v>
      </c>
    </row>
    <row r="31" spans="2:17" ht="28.5" customHeight="1">
      <c r="B31" s="184"/>
      <c r="C31" s="185" t="s">
        <v>145</v>
      </c>
      <c r="D31" s="185" t="s">
        <v>169</v>
      </c>
      <c r="E31" s="185" t="s">
        <v>13</v>
      </c>
      <c r="F31" s="185" t="s">
        <v>147</v>
      </c>
      <c r="G31" s="185" t="s">
        <v>153</v>
      </c>
      <c r="H31" s="180" t="s">
        <v>74</v>
      </c>
      <c r="I31" s="177" t="s">
        <v>86</v>
      </c>
      <c r="J31" s="195"/>
      <c r="K31" s="207" t="s">
        <v>76</v>
      </c>
      <c r="L31" s="207"/>
      <c r="M31" s="207"/>
      <c r="N31" s="207" t="s">
        <v>77</v>
      </c>
      <c r="O31" s="179" t="s">
        <v>78</v>
      </c>
      <c r="P31" s="177" t="s">
        <v>79</v>
      </c>
      <c r="Q31" s="184"/>
    </row>
    <row r="32" spans="2:17" ht="93" customHeight="1">
      <c r="B32" s="181"/>
      <c r="C32" s="186"/>
      <c r="D32" s="186"/>
      <c r="E32" s="186"/>
      <c r="F32" s="186"/>
      <c r="G32" s="186"/>
      <c r="H32" s="181"/>
      <c r="I32" s="36" t="s">
        <v>80</v>
      </c>
      <c r="J32" s="36" t="s">
        <v>81</v>
      </c>
      <c r="K32" s="36" t="s">
        <v>82</v>
      </c>
      <c r="L32" s="36" t="s">
        <v>83</v>
      </c>
      <c r="M32" s="36" t="s">
        <v>84</v>
      </c>
      <c r="N32" s="207"/>
      <c r="O32" s="179"/>
      <c r="P32" s="177"/>
      <c r="Q32" s="181"/>
    </row>
    <row r="33" spans="2:17" ht="18.75" customHeight="1">
      <c r="B33" s="58">
        <v>1</v>
      </c>
      <c r="C33" s="39">
        <v>2</v>
      </c>
      <c r="D33" s="39">
        <v>3</v>
      </c>
      <c r="E33" s="40">
        <v>4</v>
      </c>
      <c r="F33" s="40">
        <v>5</v>
      </c>
      <c r="G33" s="40">
        <v>6</v>
      </c>
      <c r="H33" s="38">
        <v>7</v>
      </c>
      <c r="I33" s="41">
        <v>8</v>
      </c>
      <c r="J33" s="41">
        <v>9</v>
      </c>
      <c r="K33" s="41">
        <v>10</v>
      </c>
      <c r="L33" s="41">
        <v>11</v>
      </c>
      <c r="M33" s="41">
        <v>12</v>
      </c>
      <c r="N33" s="38">
        <v>13</v>
      </c>
      <c r="O33" s="38">
        <v>14</v>
      </c>
      <c r="P33" s="38">
        <v>15</v>
      </c>
      <c r="Q33" s="38">
        <v>16</v>
      </c>
    </row>
    <row r="34" spans="2:17" ht="54" customHeight="1">
      <c r="B34" s="59" t="s">
        <v>56</v>
      </c>
      <c r="C34" s="101" t="s">
        <v>14</v>
      </c>
      <c r="D34" s="61" t="s">
        <v>195</v>
      </c>
      <c r="E34" s="62"/>
      <c r="F34" s="63" t="s">
        <v>97</v>
      </c>
      <c r="G34" s="62" t="s">
        <v>166</v>
      </c>
      <c r="H34" s="64" t="s">
        <v>27</v>
      </c>
      <c r="I34" s="65" t="s">
        <v>159</v>
      </c>
      <c r="J34" s="36"/>
      <c r="K34" s="57">
        <v>19</v>
      </c>
      <c r="L34" s="57"/>
      <c r="M34" s="57">
        <v>16</v>
      </c>
      <c r="N34" s="67">
        <f>K34*0.2</f>
        <v>3.8000000000000003</v>
      </c>
      <c r="O34" s="57">
        <v>0</v>
      </c>
      <c r="P34" s="57"/>
      <c r="Q34" s="57"/>
    </row>
    <row r="35" spans="1:17" ht="15.75">
      <c r="A35" s="2"/>
      <c r="B35" s="68"/>
      <c r="C35" s="102"/>
      <c r="D35" s="197"/>
      <c r="E35" s="197"/>
      <c r="F35" s="19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"/>
      <c r="B36" s="68"/>
      <c r="C36" s="17" t="s">
        <v>6</v>
      </c>
      <c r="D36" s="7">
        <v>2</v>
      </c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/>
      <c r="P36" s="13"/>
      <c r="Q36" s="16"/>
    </row>
    <row r="37" spans="2:17" ht="19.5" customHeight="1">
      <c r="B37" s="27" t="s">
        <v>87</v>
      </c>
      <c r="C37" s="13"/>
      <c r="D37" s="13"/>
      <c r="E37" s="13"/>
      <c r="F37" s="14"/>
      <c r="G37" s="13"/>
      <c r="H37" s="13"/>
      <c r="I37" s="13"/>
      <c r="J37" s="13"/>
      <c r="K37" s="13"/>
      <c r="L37" s="210" t="s">
        <v>69</v>
      </c>
      <c r="M37" s="210"/>
      <c r="N37" s="211"/>
      <c r="O37" s="188" t="s">
        <v>54</v>
      </c>
      <c r="P37" s="212"/>
      <c r="Q37" s="28"/>
    </row>
    <row r="38" spans="2:17" ht="24.75" customHeight="1">
      <c r="B38" s="8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210"/>
      <c r="M38" s="210"/>
      <c r="N38" s="211"/>
      <c r="O38" s="189"/>
      <c r="P38" s="212"/>
      <c r="Q38" s="69"/>
    </row>
    <row r="39" spans="2:17" ht="14.25" customHeight="1">
      <c r="B39" s="23" t="s">
        <v>70</v>
      </c>
      <c r="C39" s="13"/>
      <c r="D39" s="13"/>
      <c r="E39" s="213" t="s">
        <v>95</v>
      </c>
      <c r="F39" s="213"/>
      <c r="G39" s="213"/>
      <c r="H39" s="2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176" t="s">
        <v>71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2:17" ht="15.75">
      <c r="B41" s="71" t="s">
        <v>88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</row>
    <row r="42" spans="2:17" ht="102" customHeight="1">
      <c r="B42" s="180" t="s">
        <v>72</v>
      </c>
      <c r="C42" s="177" t="s">
        <v>11</v>
      </c>
      <c r="D42" s="178"/>
      <c r="E42" s="195"/>
      <c r="F42" s="214" t="s">
        <v>73</v>
      </c>
      <c r="G42" s="215"/>
      <c r="H42" s="177" t="s">
        <v>12</v>
      </c>
      <c r="I42" s="178"/>
      <c r="J42" s="178"/>
      <c r="K42" s="178"/>
      <c r="L42" s="178"/>
      <c r="M42" s="178"/>
      <c r="N42" s="178"/>
      <c r="O42" s="178"/>
      <c r="P42" s="195"/>
      <c r="Q42" s="33"/>
    </row>
    <row r="43" spans="2:17" ht="21.75" customHeight="1">
      <c r="B43" s="184"/>
      <c r="C43" s="185" t="s">
        <v>145</v>
      </c>
      <c r="D43" s="185" t="s">
        <v>169</v>
      </c>
      <c r="E43" s="185" t="s">
        <v>13</v>
      </c>
      <c r="F43" s="185" t="s">
        <v>147</v>
      </c>
      <c r="G43" s="185" t="s">
        <v>153</v>
      </c>
      <c r="H43" s="180" t="s">
        <v>74</v>
      </c>
      <c r="I43" s="177" t="s">
        <v>86</v>
      </c>
      <c r="J43" s="195"/>
      <c r="K43" s="177" t="s">
        <v>76</v>
      </c>
      <c r="L43" s="178"/>
      <c r="M43" s="195"/>
      <c r="N43" s="180" t="s">
        <v>77</v>
      </c>
      <c r="O43" s="182" t="s">
        <v>78</v>
      </c>
      <c r="P43" s="180" t="s">
        <v>79</v>
      </c>
      <c r="Q43" s="216"/>
    </row>
    <row r="44" spans="2:17" ht="105" customHeight="1">
      <c r="B44" s="181"/>
      <c r="C44" s="186"/>
      <c r="D44" s="186"/>
      <c r="E44" s="186"/>
      <c r="F44" s="186"/>
      <c r="G44" s="186"/>
      <c r="H44" s="181"/>
      <c r="I44" s="36" t="s">
        <v>80</v>
      </c>
      <c r="J44" s="36" t="s">
        <v>81</v>
      </c>
      <c r="K44" s="37" t="s">
        <v>82</v>
      </c>
      <c r="L44" s="37" t="s">
        <v>83</v>
      </c>
      <c r="M44" s="37" t="s">
        <v>84</v>
      </c>
      <c r="N44" s="181"/>
      <c r="O44" s="183"/>
      <c r="P44" s="181"/>
      <c r="Q44" s="216"/>
    </row>
    <row r="45" spans="2:17" ht="15.75">
      <c r="B45" s="38">
        <v>1</v>
      </c>
      <c r="C45" s="39">
        <v>2</v>
      </c>
      <c r="D45" s="39">
        <v>3</v>
      </c>
      <c r="E45" s="40">
        <v>4</v>
      </c>
      <c r="F45" s="40">
        <v>5</v>
      </c>
      <c r="G45" s="40">
        <v>6</v>
      </c>
      <c r="H45" s="38">
        <v>7</v>
      </c>
      <c r="I45" s="41">
        <v>8</v>
      </c>
      <c r="J45" s="41">
        <v>9</v>
      </c>
      <c r="K45" s="41">
        <v>10</v>
      </c>
      <c r="L45" s="41">
        <v>11</v>
      </c>
      <c r="M45" s="41">
        <v>12</v>
      </c>
      <c r="N45" s="38">
        <v>13</v>
      </c>
      <c r="O45" s="38">
        <v>14</v>
      </c>
      <c r="P45" s="38">
        <v>15</v>
      </c>
      <c r="Q45" s="72"/>
    </row>
    <row r="46" spans="2:17" ht="26.25" customHeight="1">
      <c r="B46" s="203" t="s">
        <v>59</v>
      </c>
      <c r="C46" s="193" t="s">
        <v>154</v>
      </c>
      <c r="D46" s="237" t="s">
        <v>208</v>
      </c>
      <c r="E46" s="208"/>
      <c r="F46" s="193" t="s">
        <v>97</v>
      </c>
      <c r="G46" s="193" t="s">
        <v>166</v>
      </c>
      <c r="H46" s="221" t="s">
        <v>100</v>
      </c>
      <c r="I46" s="255" t="s">
        <v>17</v>
      </c>
      <c r="J46" s="180"/>
      <c r="K46" s="180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80"/>
      <c r="M46" s="180">
        <f>K46</f>
        <v>100</v>
      </c>
      <c r="N46" s="180">
        <f>K46*0.1</f>
        <v>10</v>
      </c>
      <c r="O46" s="180">
        <v>0</v>
      </c>
      <c r="P46" s="180"/>
      <c r="Q46" s="72"/>
    </row>
    <row r="47" spans="2:17" ht="19.5" customHeight="1" hidden="1">
      <c r="B47" s="235"/>
      <c r="C47" s="224"/>
      <c r="D47" s="238"/>
      <c r="E47" s="209"/>
      <c r="F47" s="224"/>
      <c r="G47" s="224"/>
      <c r="H47" s="222"/>
      <c r="I47" s="256"/>
      <c r="J47" s="181"/>
      <c r="K47" s="181"/>
      <c r="L47" s="181"/>
      <c r="M47" s="181"/>
      <c r="N47" s="181"/>
      <c r="O47" s="181"/>
      <c r="P47" s="181"/>
      <c r="Q47" s="72"/>
    </row>
    <row r="48" spans="2:17" ht="24" customHeight="1">
      <c r="B48" s="235"/>
      <c r="C48" s="224"/>
      <c r="D48" s="238"/>
      <c r="E48" s="209"/>
      <c r="F48" s="224"/>
      <c r="G48" s="224"/>
      <c r="H48" s="108" t="s">
        <v>29</v>
      </c>
      <c r="I48" s="44" t="s">
        <v>17</v>
      </c>
      <c r="J48" s="36"/>
      <c r="K48" s="67">
        <v>90</v>
      </c>
      <c r="L48" s="67"/>
      <c r="M48" s="67">
        <f>K48</f>
        <v>90</v>
      </c>
      <c r="N48" s="67">
        <f>K48*0.1</f>
        <v>9</v>
      </c>
      <c r="O48" s="57">
        <v>0</v>
      </c>
      <c r="P48" s="57"/>
      <c r="Q48" s="72"/>
    </row>
    <row r="49" spans="2:17" ht="66.75" customHeight="1">
      <c r="B49" s="235"/>
      <c r="C49" s="224"/>
      <c r="D49" s="238"/>
      <c r="E49" s="209"/>
      <c r="F49" s="224"/>
      <c r="G49" s="224"/>
      <c r="H49" s="50" t="s">
        <v>201</v>
      </c>
      <c r="I49" s="51" t="s">
        <v>24</v>
      </c>
      <c r="J49" s="36"/>
      <c r="K49" s="47"/>
      <c r="L49" s="47"/>
      <c r="M49" s="47"/>
      <c r="N49" s="47"/>
      <c r="O49" s="35"/>
      <c r="P49" s="35"/>
      <c r="Q49" s="72"/>
    </row>
    <row r="50" spans="2:17" ht="28.5" customHeight="1">
      <c r="B50" s="204"/>
      <c r="C50" s="194"/>
      <c r="D50" s="239"/>
      <c r="E50" s="223"/>
      <c r="F50" s="194"/>
      <c r="G50" s="194"/>
      <c r="H50" s="43" t="s">
        <v>31</v>
      </c>
      <c r="I50" s="98" t="s">
        <v>24</v>
      </c>
      <c r="J50" s="36"/>
      <c r="K50" s="35"/>
      <c r="L50" s="35"/>
      <c r="M50" s="35"/>
      <c r="N50" s="47"/>
      <c r="O50" s="35"/>
      <c r="P50" s="35"/>
      <c r="Q50" s="72"/>
    </row>
    <row r="51" spans="2:17" ht="15" customHeight="1">
      <c r="B51" s="16"/>
      <c r="C51" s="8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.75">
      <c r="B52" s="71" t="s">
        <v>25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3"/>
    </row>
    <row r="53" spans="2:17" ht="84.75" customHeight="1">
      <c r="B53" s="180" t="s">
        <v>72</v>
      </c>
      <c r="C53" s="177" t="s">
        <v>11</v>
      </c>
      <c r="D53" s="178"/>
      <c r="E53" s="195"/>
      <c r="F53" s="214" t="s">
        <v>73</v>
      </c>
      <c r="G53" s="215"/>
      <c r="H53" s="177" t="s">
        <v>26</v>
      </c>
      <c r="I53" s="178"/>
      <c r="J53" s="178"/>
      <c r="K53" s="178"/>
      <c r="L53" s="178"/>
      <c r="M53" s="178"/>
      <c r="N53" s="178"/>
      <c r="O53" s="178"/>
      <c r="P53" s="195"/>
      <c r="Q53" s="180" t="s">
        <v>85</v>
      </c>
    </row>
    <row r="54" spans="2:17" ht="24" customHeight="1">
      <c r="B54" s="184"/>
      <c r="C54" s="185" t="s">
        <v>145</v>
      </c>
      <c r="D54" s="185" t="s">
        <v>169</v>
      </c>
      <c r="E54" s="185" t="s">
        <v>13</v>
      </c>
      <c r="F54" s="185" t="s">
        <v>147</v>
      </c>
      <c r="G54" s="185" t="s">
        <v>153</v>
      </c>
      <c r="H54" s="180" t="s">
        <v>74</v>
      </c>
      <c r="I54" s="177" t="s">
        <v>86</v>
      </c>
      <c r="J54" s="195"/>
      <c r="K54" s="177" t="s">
        <v>76</v>
      </c>
      <c r="L54" s="178"/>
      <c r="M54" s="195"/>
      <c r="N54" s="180" t="s">
        <v>77</v>
      </c>
      <c r="O54" s="182" t="s">
        <v>89</v>
      </c>
      <c r="P54" s="227" t="s">
        <v>79</v>
      </c>
      <c r="Q54" s="184"/>
    </row>
    <row r="55" spans="2:17" ht="110.25">
      <c r="B55" s="181"/>
      <c r="C55" s="186"/>
      <c r="D55" s="186"/>
      <c r="E55" s="186"/>
      <c r="F55" s="186"/>
      <c r="G55" s="186"/>
      <c r="H55" s="181"/>
      <c r="I55" s="36" t="s">
        <v>80</v>
      </c>
      <c r="J55" s="36" t="s">
        <v>90</v>
      </c>
      <c r="K55" s="37" t="s">
        <v>82</v>
      </c>
      <c r="L55" s="37" t="s">
        <v>83</v>
      </c>
      <c r="M55" s="37" t="s">
        <v>84</v>
      </c>
      <c r="N55" s="181"/>
      <c r="O55" s="183"/>
      <c r="P55" s="228"/>
      <c r="Q55" s="181"/>
    </row>
    <row r="56" spans="2:17" ht="15.75">
      <c r="B56" s="35">
        <v>1</v>
      </c>
      <c r="C56" s="48">
        <v>2</v>
      </c>
      <c r="D56" s="48">
        <v>3</v>
      </c>
      <c r="E56" s="45">
        <v>4</v>
      </c>
      <c r="F56" s="45">
        <v>5</v>
      </c>
      <c r="G56" s="45">
        <v>6</v>
      </c>
      <c r="H56" s="35">
        <v>7</v>
      </c>
      <c r="I56" s="57">
        <v>8</v>
      </c>
      <c r="J56" s="57">
        <v>9</v>
      </c>
      <c r="K56" s="57">
        <v>10</v>
      </c>
      <c r="L56" s="57">
        <v>11</v>
      </c>
      <c r="M56" s="57">
        <v>12</v>
      </c>
      <c r="N56" s="35">
        <v>13</v>
      </c>
      <c r="O56" s="35">
        <v>14</v>
      </c>
      <c r="P56" s="35">
        <v>15</v>
      </c>
      <c r="Q56" s="35">
        <v>16</v>
      </c>
    </row>
    <row r="57" spans="2:17" ht="59.25" customHeight="1">
      <c r="B57" s="59" t="s">
        <v>59</v>
      </c>
      <c r="C57" s="108" t="s">
        <v>154</v>
      </c>
      <c r="D57" s="61" t="s">
        <v>189</v>
      </c>
      <c r="E57" s="63"/>
      <c r="F57" s="63" t="s">
        <v>97</v>
      </c>
      <c r="G57" s="62" t="s">
        <v>166</v>
      </c>
      <c r="H57" s="76" t="s">
        <v>158</v>
      </c>
      <c r="I57" s="65" t="s">
        <v>159</v>
      </c>
      <c r="J57" s="36">
        <v>792</v>
      </c>
      <c r="K57" s="57">
        <v>19</v>
      </c>
      <c r="L57" s="57"/>
      <c r="M57" s="57">
        <v>16</v>
      </c>
      <c r="N57" s="67">
        <f>K57*0.2</f>
        <v>3.8000000000000003</v>
      </c>
      <c r="O57" s="57">
        <v>0</v>
      </c>
      <c r="P57" s="57"/>
      <c r="Q57" s="88">
        <v>75</v>
      </c>
    </row>
    <row r="58" spans="2:17" ht="15.75">
      <c r="B58" s="89"/>
      <c r="C58" s="90"/>
      <c r="D58" s="90"/>
      <c r="E58" s="91"/>
      <c r="F58" s="91"/>
      <c r="G58" s="91"/>
      <c r="H58" s="92"/>
      <c r="I58" s="93"/>
      <c r="J58" s="33"/>
      <c r="K58" s="94"/>
      <c r="L58" s="94"/>
      <c r="M58" s="94"/>
      <c r="N58" s="94"/>
      <c r="O58" s="94"/>
      <c r="P58" s="94"/>
      <c r="Q58" s="34"/>
    </row>
    <row r="59" spans="2:17" ht="15.75">
      <c r="B59" s="229" t="s">
        <v>91</v>
      </c>
      <c r="C59" s="229"/>
      <c r="D59" s="230" t="str">
        <f>G6</f>
        <v>МБДОУ д/с "Алёнушка"</v>
      </c>
      <c r="E59" s="230"/>
      <c r="F59" s="230"/>
      <c r="G59" s="230"/>
      <c r="H59" s="230"/>
      <c r="I59" s="230"/>
      <c r="J59" s="230"/>
      <c r="K59" s="13"/>
      <c r="L59" s="13" t="s">
        <v>92</v>
      </c>
      <c r="M59" s="13"/>
      <c r="N59" s="231" t="s">
        <v>45</v>
      </c>
      <c r="O59" s="231"/>
      <c r="P59" s="13"/>
      <c r="Q59" s="13"/>
    </row>
    <row r="60" spans="2:17" ht="33.75" customHeight="1">
      <c r="B60" s="96" t="str">
        <f>D4</f>
        <v>" 30 "  ДЕКАБРЯ    2021г</v>
      </c>
      <c r="C60" s="95"/>
      <c r="D60" s="95"/>
      <c r="E60" s="115" t="s">
        <v>93</v>
      </c>
      <c r="F60" s="97"/>
      <c r="G60" s="97"/>
      <c r="H60" s="232"/>
      <c r="I60" s="232"/>
      <c r="J60" s="95"/>
      <c r="K60" s="13"/>
      <c r="L60" s="115" t="s">
        <v>32</v>
      </c>
      <c r="M60" s="13"/>
      <c r="N60" s="258" t="s">
        <v>94</v>
      </c>
      <c r="O60" s="258"/>
      <c r="P60" s="13"/>
      <c r="Q60" s="13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5">
    <mergeCell ref="B23:B27"/>
    <mergeCell ref="C23:C27"/>
    <mergeCell ref="D23:D27"/>
    <mergeCell ref="E23:E27"/>
    <mergeCell ref="F23:F27"/>
    <mergeCell ref="B46:B50"/>
    <mergeCell ref="C46:C50"/>
    <mergeCell ref="D46:D50"/>
    <mergeCell ref="F46:F50"/>
    <mergeCell ref="D35:F3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O54:O55"/>
    <mergeCell ref="B53:B55"/>
    <mergeCell ref="C53:E53"/>
    <mergeCell ref="F53:G53"/>
    <mergeCell ref="H53:P53"/>
    <mergeCell ref="P54:P55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H42:P42"/>
    <mergeCell ref="C43:C44"/>
    <mergeCell ref="D43:D44"/>
    <mergeCell ref="E43:E44"/>
    <mergeCell ref="F43:F44"/>
    <mergeCell ref="G43:G44"/>
    <mergeCell ref="P43:P44"/>
    <mergeCell ref="L37:N38"/>
    <mergeCell ref="O37:O38"/>
    <mergeCell ref="P37:P38"/>
    <mergeCell ref="E39:H39"/>
    <mergeCell ref="G46:G50"/>
    <mergeCell ref="B40:Q40"/>
    <mergeCell ref="B42:B44"/>
    <mergeCell ref="O43:O44"/>
    <mergeCell ref="C42:E42"/>
    <mergeCell ref="F42:G42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2022-03-01T06:06:02Z</cp:lastPrinted>
  <dcterms:created xsi:type="dcterms:W3CDTF">2016-12-07T11:35:34Z</dcterms:created>
  <dcterms:modified xsi:type="dcterms:W3CDTF">2022-03-01T06:06:03Z</dcterms:modified>
  <cp:category/>
  <cp:version/>
  <cp:contentType/>
  <cp:contentStatus/>
</cp:coreProperties>
</file>