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0" windowHeight="5985" tabRatio="791" firstSheet="13" activeTab="19"/>
  </bookViews>
  <sheets>
    <sheet name="Журавлик " sheetId="1" r:id="rId1"/>
    <sheet name="Ромашка" sheetId="2" r:id="rId2"/>
    <sheet name="Росинка" sheetId="3" r:id="rId3"/>
    <sheet name="Ветерок" sheetId="4" r:id="rId4"/>
    <sheet name="Улыбка 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 " sheetId="13" r:id="rId13"/>
    <sheet name="Кораблик" sheetId="14" r:id="rId14"/>
    <sheet name="Казачок" sheetId="15" r:id="rId15"/>
    <sheet name="Ёлочка" sheetId="16" r:id="rId16"/>
    <sheet name="Вишенка " sheetId="17" r:id="rId17"/>
    <sheet name="Колосок" sheetId="18" r:id="rId18"/>
    <sheet name="Алые паруса" sheetId="19" r:id="rId19"/>
    <sheet name="Ивушка 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</sheets>
  <externalReferences>
    <externalReference r:id="rId28"/>
    <externalReference r:id="rId29"/>
  </externalReferences>
  <definedNames>
    <definedName name="_xlnm.Print_Area" localSheetId="7">'Аленушка'!$A$1:$Q$75</definedName>
    <definedName name="_xlnm.Print_Area" localSheetId="18">'Алые паруса'!$A$1:$Q$77</definedName>
    <definedName name="_xlnm.Print_Area" localSheetId="3">'Ветерок'!$A$1:$Q$75</definedName>
    <definedName name="_xlnm.Print_Area" localSheetId="16">'Вишенка '!$A$1:$Q$75</definedName>
    <definedName name="_xlnm.Print_Area" localSheetId="8">'Гнездышко'!$A$1:$Q$74</definedName>
    <definedName name="_xlnm.Print_Area" localSheetId="15">'Ёлочка'!$A$1:$Q$74</definedName>
    <definedName name="_xlnm.Print_Area" localSheetId="0">'Журавлик '!$A$1:$Q$74</definedName>
    <definedName name="_xlnm.Print_Area" localSheetId="22">'Золотая рыбка'!$A$1:$Q$75</definedName>
    <definedName name="_xlnm.Print_Area" localSheetId="19">'Ивушка '!$A$1:$Q$76</definedName>
    <definedName name="_xlnm.Print_Area" localSheetId="14">'Казачок'!$A$1:$Q$77</definedName>
    <definedName name="_xlnm.Print_Area" localSheetId="9">'Колобок'!$A$1:$Q$75</definedName>
    <definedName name="_xlnm.Print_Area" localSheetId="17">'Колосок'!$A$1:$Q$74</definedName>
    <definedName name="_xlnm.Print_Area" localSheetId="13">'Кораблик'!$A$1:$Q$76</definedName>
    <definedName name="_xlnm.Print_Area" localSheetId="12">'Красная шапочка '!$A$1:$Q$75</definedName>
    <definedName name="_xlnm.Print_Area" localSheetId="5">'Ласточка'!$A$1:$Q$75</definedName>
    <definedName name="_xlnm.Print_Area" localSheetId="6">'Одуванчик'!$A$1:$Q$75</definedName>
    <definedName name="_xlnm.Print_Area" localSheetId="20">'Радость'!$A$1:$Q$78</definedName>
    <definedName name="_xlnm.Print_Area" localSheetId="1">'Ромашка'!$A$1:$Q$76</definedName>
    <definedName name="_xlnm.Print_Area" localSheetId="2">'Росинка'!$A$1:$Q$79</definedName>
    <definedName name="_xlnm.Print_Area" localSheetId="11">'Ручеек'!$A$1:$Q$74</definedName>
    <definedName name="_xlnm.Print_Area" localSheetId="21">'Светлячок'!$A$1:$Q$76</definedName>
    <definedName name="_xlnm.Print_Area" localSheetId="23">'Теремок'!$A$1:$Q$78</definedName>
    <definedName name="_xlnm.Print_Area" localSheetId="4">'Улыбка '!$A$1:$Q$76</definedName>
    <definedName name="_xlnm.Print_Area" localSheetId="10">'Ягодка'!$A$1:$Q$77</definedName>
  </definedNames>
  <calcPr fullCalcOnLoad="1"/>
</workbook>
</file>

<file path=xl/sharedStrings.xml><?xml version="1.0" encoding="utf-8"?>
<sst xmlns="http://schemas.openxmlformats.org/spreadsheetml/2006/main" count="4489" uniqueCount="273">
  <si>
    <t>от</t>
  </si>
  <si>
    <t>образовательная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</si>
  <si>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</si>
  <si>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</si>
  <si>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</si>
  <si>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</si>
  <si>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</si>
  <si>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2. Категория потребителей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</si>
  <si>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</si>
  <si>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</si>
  <si>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</si>
  <si>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</si>
  <si>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</si>
  <si>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</si>
  <si>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</si>
  <si>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</si>
  <si>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</si>
  <si>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</si>
  <si>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</si>
  <si>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</si>
  <si>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</si>
  <si>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</si>
  <si>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</si>
  <si>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</si>
  <si>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2. Выполнение детодней</t>
  </si>
  <si>
    <t>4. Отсутствие детского травматизма</t>
  </si>
  <si>
    <t>(подпись)</t>
  </si>
  <si>
    <t>МБДОУ д/с "Улыбка"</t>
  </si>
  <si>
    <t>Е.В. Чёрная</t>
  </si>
  <si>
    <t>С.И. Василенко</t>
  </si>
  <si>
    <t>Л.В. Зеленская</t>
  </si>
  <si>
    <t>Н.В. Сидоркова</t>
  </si>
  <si>
    <t>Т.В. Болдина</t>
  </si>
  <si>
    <t>И.Н. Радькова</t>
  </si>
  <si>
    <t>Е.А. Семёнова</t>
  </si>
  <si>
    <t>Т.М. Беляевская</t>
  </si>
  <si>
    <t>Л.А. Макарушина</t>
  </si>
  <si>
    <t>Л.А. Губко</t>
  </si>
  <si>
    <t>Е.А. Гнилорыбова</t>
  </si>
  <si>
    <t>А.А. Забазнова</t>
  </si>
  <si>
    <t>О.С. Перепелица</t>
  </si>
  <si>
    <t>Н.А. Ковшик</t>
  </si>
  <si>
    <t>С.Ф. Пархомчук</t>
  </si>
  <si>
    <t>М.Ю. Егорова</t>
  </si>
  <si>
    <t>физические лица за исключением льготных категорий</t>
  </si>
  <si>
    <t>МБДОУ д/с "Журавлик"</t>
  </si>
  <si>
    <t>853211О.99.0.БВ19АА56000</t>
  </si>
  <si>
    <t>853211О.99.0.БВ19АА50000</t>
  </si>
  <si>
    <t>Коды</t>
  </si>
  <si>
    <t>Форма по ОКУД</t>
  </si>
  <si>
    <t>0506501</t>
  </si>
  <si>
    <t>Дата</t>
  </si>
  <si>
    <t>Наименование муниципального учреждения Цимлянского района (обособленного подразделения)</t>
  </si>
  <si>
    <t>Код по сводному реестру</t>
  </si>
  <si>
    <t>Виды деятельности муниципального учреждения Цимлянского района (обособленного подразделения)</t>
  </si>
  <si>
    <t>Код по общероссийскому  базовому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</si>
  <si>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</si>
  <si>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</si>
  <si>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</si>
  <si>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</si>
  <si>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</si>
  <si>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</t>
  </si>
  <si>
    <t xml:space="preserve">Значение 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</si>
  <si>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</si>
  <si>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</si>
  <si>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</si>
  <si>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</si>
  <si>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 по ОКЕИ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</si>
  <si>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</si>
  <si>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</si>
  <si>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</si>
  <si>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Размер платы (цена, тариф)</t>
  </si>
  <si>
    <t xml:space="preserve">Единица измерения </t>
  </si>
  <si>
    <t xml:space="preserve">1. Наименование  муниципальной услуги </t>
  </si>
  <si>
    <t>3.1. Сведения о фактическом достижении показателей, характеризующих качество муниципальной услуги.</t>
  </si>
  <si>
    <t xml:space="preserve">Отклонение, превышающее допустимое (возможное) отклонение </t>
  </si>
  <si>
    <t xml:space="preserve">Код по ОКЕИ </t>
  </si>
  <si>
    <t xml:space="preserve">Руководитель  (уполномоченное лицо)  </t>
  </si>
  <si>
    <t>____________________</t>
  </si>
  <si>
    <t>(должность)</t>
  </si>
  <si>
    <t>(расшифровка подписи)</t>
  </si>
  <si>
    <t xml:space="preserve">физические лица в возрасте до 8 лет </t>
  </si>
  <si>
    <t>очная</t>
  </si>
  <si>
    <t>Присмотр и уход</t>
  </si>
  <si>
    <t>1.Укомплектованность кадрами</t>
  </si>
  <si>
    <t>МБДОУ д/с "Гнёздышко"</t>
  </si>
  <si>
    <t>Заведующий МБДОУ д/с "Гнёздышко"</t>
  </si>
  <si>
    <t>МБДОУ д/с "Ромашка"</t>
  </si>
  <si>
    <t>Заведующий МБДОУ д/с "Ромашка"</t>
  </si>
  <si>
    <t>Е. В. Заблоцкая</t>
  </si>
  <si>
    <t>МБДОУ д/с "Росинка"</t>
  </si>
  <si>
    <t>Заведующий МБДОУ д/с "Росинка"</t>
  </si>
  <si>
    <t>МБДОУ д/с "Ветерок"</t>
  </si>
  <si>
    <t>Заведующий МБДОУ д/с "Ветерок"</t>
  </si>
  <si>
    <t>Заведующий МБДОУ д/с "Улыбка"</t>
  </si>
  <si>
    <t>Заведующий МБДОУ д/с "Журавлик"</t>
  </si>
  <si>
    <t>МБДОУ д/с "Теремок"</t>
  </si>
  <si>
    <t>Заведующий МБДОУ д/с "Теремок"</t>
  </si>
  <si>
    <t>МБДОУ д/с "Золотая рыбка"</t>
  </si>
  <si>
    <t>Заведующий МБДОУ д/с "Золотая рыбка"</t>
  </si>
  <si>
    <t>МБДОУ д/с "Светлячок"</t>
  </si>
  <si>
    <t>Заведующий МБДОУ д/с "Светлячок"</t>
  </si>
  <si>
    <t>МБДОУ д/с "Сказка"</t>
  </si>
  <si>
    <t>Заведующий МБДОУ д/с "Сказка"</t>
  </si>
  <si>
    <t>З.В. Атрохова</t>
  </si>
  <si>
    <t>МБДОУ д/с "Радость"</t>
  </si>
  <si>
    <t>Заведующий МБДОУ д/с "Радость"</t>
  </si>
  <si>
    <t>МБДОУ д/с "Ивушка"</t>
  </si>
  <si>
    <t>Заведующий МБДОУ д/с "Ивушка"</t>
  </si>
  <si>
    <t>МБДОУ д/с "Алые паруса"</t>
  </si>
  <si>
    <t>5.Обучение плаванию детей в бассейне</t>
  </si>
  <si>
    <t>Заведующий МБДОУ д/с "Алые паруса"</t>
  </si>
  <si>
    <t>МБДОУ д/с "Ёлочка"</t>
  </si>
  <si>
    <t>МБДОУ д/с "Казачок"</t>
  </si>
  <si>
    <t>МБДОУ д/с "Колосок"</t>
  </si>
  <si>
    <t>Заведующий МБДОУ д/с "Колосок"</t>
  </si>
  <si>
    <t>МБДОУ д/с "Вишенка"</t>
  </si>
  <si>
    <t>Т.В. Машнич</t>
  </si>
  <si>
    <t>МБДОУ д/с "Кораблик"</t>
  </si>
  <si>
    <t>МБДОУ д/с "Красная шапочка"</t>
  </si>
  <si>
    <t>МБДОУ д/с "Ручеёк"</t>
  </si>
  <si>
    <t>МБДОУ д/с "Ягодка"</t>
  </si>
  <si>
    <t>МБДОУ д/с "Колобок"</t>
  </si>
  <si>
    <t>МБДОУ д/с "Алёнушка"</t>
  </si>
  <si>
    <t>МБДОУ д/с "Одуванчик"</t>
  </si>
  <si>
    <t>Е.В. Белоусова</t>
  </si>
  <si>
    <t>МБДОУ д/с "Ласточка"</t>
  </si>
  <si>
    <t>Категория потребителей   (наименование показателя)</t>
  </si>
  <si>
    <t>Возраст обучающих  (наименование показателя)</t>
  </si>
  <si>
    <t>Формы образования и формы реализации образовательных программ (наименование показателя)</t>
  </si>
  <si>
    <t>2. Доля педагогических кадров с высшим образованием от общего числа.</t>
  </si>
  <si>
    <t>3. Доля педагогических работников, имеющих высшую и первую квалификационную категорию</t>
  </si>
  <si>
    <t>Справочник периодов пребывания (наименование показателя)</t>
  </si>
  <si>
    <t xml:space="preserve">не указано </t>
  </si>
  <si>
    <t>число детей</t>
  </si>
  <si>
    <t>человек</t>
  </si>
  <si>
    <t>от 3 лет до 8 лет</t>
  </si>
  <si>
    <t>3. Доля педагогических кадров с высшим образованием от общего числа</t>
  </si>
  <si>
    <t>не указано</t>
  </si>
  <si>
    <t>2. Доля педагогических работников, имеющих высшую и первую квалификационную категорию</t>
  </si>
  <si>
    <t>Возраст обучающихся  (наименование показателя)</t>
  </si>
  <si>
    <t>группа полного дня</t>
  </si>
  <si>
    <t>группа кратковременного пребывания</t>
  </si>
  <si>
    <t>801011О.99.0.БВ24ДН80000</t>
  </si>
  <si>
    <t>физические лица за исключением  льготных категорий</t>
  </si>
  <si>
    <t xml:space="preserve">от 3 лет до 8 лет      </t>
  </si>
  <si>
    <t xml:space="preserve">от 3 лет до 8 лет           </t>
  </si>
  <si>
    <t>04 группа кратковременного пребывания</t>
  </si>
  <si>
    <t xml:space="preserve">003 от 3 лет до 8 лет,      </t>
  </si>
  <si>
    <t>3. Доля педагогических кадров с высшим образованием от общего числа кадров.</t>
  </si>
  <si>
    <t>Число детей</t>
  </si>
  <si>
    <t>2. Доля педагогических кадров с  высшим образованием от общего числа</t>
  </si>
  <si>
    <t>5. Отсутствие обоснованных жалоб обучающихся и их родителей (законных представителей) на действия работников учреждения.</t>
  </si>
  <si>
    <t>2. Доля педагогических кадров с высшим образованием от общего числа</t>
  </si>
  <si>
    <t>2. Доля педагогических кадров  с высшим образованием от общего числа кадров</t>
  </si>
  <si>
    <t>5. Отсутствие обоснованных жалоб обучающихся и их родителей (законных представителей) на действия работников учреждения</t>
  </si>
  <si>
    <t>2. Доля педагогических кадров с высшим образованием от общего числа кадров</t>
  </si>
  <si>
    <t>3. Доля педагогических кадров с высшим образованием от общего числа кадров</t>
  </si>
  <si>
    <t>2. Доля педагогических кадров с высшим образованием от обшего числа</t>
  </si>
  <si>
    <t xml:space="preserve">5. Отсутствие обоснованных жалоб обучающихся и их родителей (законных представителей) на действия работников учреждения </t>
  </si>
  <si>
    <t>Г.В. Семёнова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</si>
  <si>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</si>
  <si>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М.А. Таргоня</t>
  </si>
  <si>
    <t>Кузнецова Г.И.</t>
  </si>
  <si>
    <t>П.Д. Мурка</t>
  </si>
  <si>
    <t>О.С. Гавриловец</t>
  </si>
  <si>
    <t>на 2022 год и плановый период 2023 и 2024 годов</t>
  </si>
  <si>
    <t>БВ19</t>
  </si>
  <si>
    <t>БВ24</t>
  </si>
  <si>
    <t>По ОКВЭД</t>
  </si>
  <si>
    <t>88.9</t>
  </si>
  <si>
    <t>85.11</t>
  </si>
  <si>
    <t>обучающиеся, за исключением детей-инвалидов</t>
  </si>
  <si>
    <t xml:space="preserve"> группа сокращенного дня</t>
  </si>
  <si>
    <t>801011О.99.0.БВ24ДУ82000</t>
  </si>
  <si>
    <t xml:space="preserve"> от 3 лет до 8 лет</t>
  </si>
  <si>
    <t>группа кратковременного пребывания детей</t>
  </si>
  <si>
    <t>853211О.99.0.БВ19АА55000</t>
  </si>
  <si>
    <t xml:space="preserve">от 3 лет до 8 лет            </t>
  </si>
  <si>
    <t xml:space="preserve">группа сокращенного дня </t>
  </si>
  <si>
    <t xml:space="preserve"> от 3 лет до 8 лет  </t>
  </si>
  <si>
    <t xml:space="preserve">от 3 лет до 8 лет          </t>
  </si>
  <si>
    <t>группа сокращенного дня</t>
  </si>
  <si>
    <t>обучающиеся, за исключением  детей-инвалидов</t>
  </si>
  <si>
    <t xml:space="preserve">от 3 лет до 8 лет    </t>
  </si>
  <si>
    <t xml:space="preserve">от 3 лет до 8 лет  </t>
  </si>
  <si>
    <t>Заведующий МБДОУ д/с "Аленушка"</t>
  </si>
  <si>
    <t xml:space="preserve">от 3 лет до 8 лет        </t>
  </si>
  <si>
    <t xml:space="preserve"> от 3 лет до 8 лет   </t>
  </si>
  <si>
    <t xml:space="preserve"> от  3 лет до 8 лет   </t>
  </si>
  <si>
    <t>группа сокращенного  дня</t>
  </si>
  <si>
    <t xml:space="preserve"> от 3 лет до 8 лет     </t>
  </si>
  <si>
    <t xml:space="preserve">от 3 лет до 8 лет </t>
  </si>
  <si>
    <t xml:space="preserve"> от 3 лет до 8 лет            </t>
  </si>
  <si>
    <t xml:space="preserve"> от 03 лет до 8 лет</t>
  </si>
  <si>
    <t xml:space="preserve"> физические лица за исключением льготных категорий</t>
  </si>
  <si>
    <t xml:space="preserve">от 3 лет до 8 лет   </t>
  </si>
  <si>
    <t xml:space="preserve"> от 3 лет до 8 лет </t>
  </si>
  <si>
    <t xml:space="preserve">от 3 лет до 8 лет     </t>
  </si>
  <si>
    <t xml:space="preserve"> от 3 лет до 8 лет         </t>
  </si>
  <si>
    <t xml:space="preserve"> от 3 лет до 8 лет       </t>
  </si>
  <si>
    <t xml:space="preserve"> группа сокращенного дня </t>
  </si>
  <si>
    <t xml:space="preserve">от 3 лет до 8 лет         </t>
  </si>
  <si>
    <t xml:space="preserve"> группа полного дня</t>
  </si>
  <si>
    <t xml:space="preserve">группа полного дня </t>
  </si>
  <si>
    <t xml:space="preserve"> от 1 года до 3 лет</t>
  </si>
  <si>
    <t xml:space="preserve">от 3 лет до 8 лет       </t>
  </si>
  <si>
    <t xml:space="preserve"> группа полного дня </t>
  </si>
  <si>
    <t>обучающиеся, за исключением   детей-инвалидов</t>
  </si>
  <si>
    <t>Заведующий МБДОУ д/с "Ласточка"</t>
  </si>
  <si>
    <t>Заведующий МБДОУ д/с "Одуванчик"</t>
  </si>
  <si>
    <t>Заведующий МБДОУ д/с "Колобок"</t>
  </si>
  <si>
    <t>Заведующий МБДОУ д/с "Ягодка"</t>
  </si>
  <si>
    <t>Заведующий МБДОУ д/с "Ручеек"</t>
  </si>
  <si>
    <t>Заведующий МБДОУ д/с "Красная шапочка"</t>
  </si>
  <si>
    <t>Заведующий МБДОУ д/с "Кораблик"</t>
  </si>
  <si>
    <t>Заведующий МБДОУ д/с "Казачок"</t>
  </si>
  <si>
    <t>Заведующий МБДОУ д/с "Ёлочка"</t>
  </si>
  <si>
    <t>Заведующий МБДОУ д/с "Вишенка"</t>
  </si>
  <si>
    <t xml:space="preserve">801011О.99.0.БВ24ДУ82000 </t>
  </si>
  <si>
    <t xml:space="preserve">от 1 года до 3 лет        </t>
  </si>
  <si>
    <t xml:space="preserve">от 1 года до 3 лет          </t>
  </si>
  <si>
    <t>физические лица за исключениес льготных категорий</t>
  </si>
  <si>
    <t>801011О.99.0.БВ24ДХ01000</t>
  </si>
  <si>
    <t xml:space="preserve">801011О.99.0.БВ24ДХ02000 </t>
  </si>
  <si>
    <t xml:space="preserve">801011О.99.0.БВ24ДХ00000 </t>
  </si>
  <si>
    <t>801011О.99.0.БВ24ДХ02000</t>
  </si>
  <si>
    <t>801011О.99.0.БВ24ДХ00000</t>
  </si>
  <si>
    <t>801011О.99.0.БВ24АВ42000</t>
  </si>
  <si>
    <t>обучающиеся с ограниченными возможностями здоровья (ОВЗ)</t>
  </si>
  <si>
    <t>853211О.99.0.БВ19АГ08000</t>
  </si>
  <si>
    <t>физические лица льготных категорий, определяемых учредителем</t>
  </si>
  <si>
    <t>Виды образовательных программ (наименование показателя)</t>
  </si>
  <si>
    <t>Обучающиеся с ограниченными возможностями здоровья (ОВЗ)</t>
  </si>
  <si>
    <t>адаптированная образовательная программа</t>
  </si>
  <si>
    <t xml:space="preserve">обучающиеся с ограниченными возможностями здоровья (ОВЗ) </t>
  </si>
  <si>
    <t>Физические лица льготных категорий, определяемых учредителем</t>
  </si>
  <si>
    <t xml:space="preserve">адаптированная образовательная программа </t>
  </si>
  <si>
    <t>Годовая</t>
  </si>
  <si>
    <t>" 30 "  ДЕКАБРЯ    2022г</t>
  </si>
  <si>
    <t xml:space="preserve"> ОТЧЕТ О ВЫПОЛНЕНИИ                           МУНИЦИПАЛЬНОГО ЗАДАНИЯ №</t>
  </si>
  <si>
    <t xml:space="preserve"> ОТЧЕТ О ВЫПОЛНЕНИИ                        МУНИЦИПАЛЬНОГО ЗАДАНИЯ №</t>
  </si>
  <si>
    <t xml:space="preserve"> ОТЧЕТ О ВЫПОЛНЕНИИ                                                        МУНИЦИПАЛЬНОГО ЗАДАНИЯ №</t>
  </si>
  <si>
    <t>X34770</t>
  </si>
  <si>
    <t>Щ76930</t>
  </si>
  <si>
    <t>У31440</t>
  </si>
  <si>
    <t>X22710</t>
  </si>
  <si>
    <t>У31480</t>
  </si>
  <si>
    <t>X34750</t>
  </si>
  <si>
    <t>X22700</t>
  </si>
  <si>
    <t>X34780</t>
  </si>
  <si>
    <t>У31470</t>
  </si>
  <si>
    <t>X80010</t>
  </si>
  <si>
    <t>У31450</t>
  </si>
  <si>
    <t>У31460</t>
  </si>
  <si>
    <t>X79990</t>
  </si>
  <si>
    <t>X78570</t>
  </si>
  <si>
    <t>X79960</t>
  </si>
  <si>
    <t>X79980</t>
  </si>
  <si>
    <t>У29950</t>
  </si>
  <si>
    <t>X80000</t>
  </si>
  <si>
    <t>X79950</t>
  </si>
  <si>
    <t>X34790</t>
  </si>
  <si>
    <t>X47410</t>
  </si>
  <si>
    <t>X79940</t>
  </si>
  <si>
    <t>У31490</t>
  </si>
  <si>
    <t>X79970</t>
  </si>
  <si>
    <t>X80030</t>
  </si>
  <si>
    <t xml:space="preserve">801011О.99.0.БВ24ДН82000 </t>
  </si>
  <si>
    <t>801011О.99.0.БВ24ДН82000</t>
  </si>
  <si>
    <t>801011О.99.0.БВ24ДН81000</t>
  </si>
  <si>
    <t xml:space="preserve">801011О.99.0.БВ24ДН81000 </t>
  </si>
  <si>
    <t xml:space="preserve">801011О.99.0.БВ24ДН80000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</si>
</sst>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59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FF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57" fillId="0" borderId="0" xfId="53" applyFont="1" applyAlignment="1">
      <alignment horizontal="center"/>
      <protection/>
    </xf>
    <xf numFmtId="0" fontId="58" fillId="0" borderId="0" xfId="53" applyFont="1" applyAlignment="1">
      <alignment horizontal="center"/>
      <protection/>
    </xf>
    <xf numFmtId="0" fontId="58" fillId="0" borderId="0" xfId="53" applyFont="1" applyAlignment="1">
      <alignment horizontal="left"/>
      <protection/>
    </xf>
    <xf numFmtId="0" fontId="57" fillId="33" borderId="0" xfId="53" applyFont="1" applyFill="1" applyAlignment="1">
      <alignment horizontal="left"/>
      <protection/>
    </xf>
    <xf numFmtId="0" fontId="58" fillId="0" borderId="0" xfId="53" applyFont="1" applyBorder="1" applyAlignment="1">
      <alignment horizontal="center"/>
      <protection/>
    </xf>
    <xf numFmtId="0" fontId="58" fillId="0" borderId="0" xfId="53" applyFont="1" applyBorder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Alignment="1">
      <alignment horizontal="right"/>
      <protection/>
    </xf>
    <xf numFmtId="14" fontId="4" fillId="0" borderId="0" xfId="53" applyNumberFormat="1" applyFont="1">
      <alignment/>
      <protection/>
    </xf>
    <xf numFmtId="0" fontId="4" fillId="0" borderId="0" xfId="53" applyFont="1" applyAlignment="1">
      <alignment horizontal="right" wrapText="1"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horizontal="left"/>
    </xf>
    <xf numFmtId="0" fontId="4" fillId="33" borderId="0" xfId="53" applyFont="1" applyFill="1">
      <alignment/>
      <protection/>
    </xf>
    <xf numFmtId="0" fontId="7" fillId="0" borderId="0" xfId="53" applyFont="1" applyAlignment="1">
      <alignment wrapText="1"/>
      <protection/>
    </xf>
    <xf numFmtId="0" fontId="57" fillId="0" borderId="0" xfId="53" applyFont="1" applyAlignment="1">
      <alignment horizontal="left"/>
      <protection/>
    </xf>
    <xf numFmtId="0" fontId="57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9" fillId="33" borderId="10" xfId="53" applyFont="1" applyFill="1" applyBorder="1" applyAlignment="1">
      <alignment vertical="top"/>
      <protection/>
    </xf>
    <xf numFmtId="0" fontId="8" fillId="0" borderId="13" xfId="53" applyFont="1" applyBorder="1" applyAlignment="1">
      <alignment horizontal="center" vertical="top" wrapText="1"/>
      <protection/>
    </xf>
    <xf numFmtId="1" fontId="4" fillId="0" borderId="11" xfId="53" applyNumberFormat="1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/>
      <protection/>
    </xf>
    <xf numFmtId="0" fontId="4" fillId="33" borderId="11" xfId="53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1" fontId="4" fillId="0" borderId="11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vertical="top" wrapText="1"/>
      <protection/>
    </xf>
    <xf numFmtId="0" fontId="9" fillId="0" borderId="14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1" fontId="4" fillId="0" borderId="10" xfId="53" applyNumberFormat="1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vertical="top" wrapText="1"/>
    </xf>
    <xf numFmtId="0" fontId="4" fillId="0" borderId="0" xfId="53" applyFont="1" applyBorder="1" applyAlignment="1">
      <alignment horizontal="center"/>
      <protection/>
    </xf>
    <xf numFmtId="0" fontId="57" fillId="0" borderId="0" xfId="53" applyFont="1" applyAlignment="1">
      <alignment horizontal="left"/>
      <protection/>
    </xf>
    <xf numFmtId="0" fontId="58" fillId="0" borderId="0" xfId="53" applyFont="1">
      <alignment/>
      <protection/>
    </xf>
    <xf numFmtId="0" fontId="4" fillId="0" borderId="1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1" fontId="4" fillId="0" borderId="10" xfId="53" applyNumberFormat="1" applyFont="1" applyBorder="1" applyAlignment="1">
      <alignment horizontal="left" vertical="top" wrapText="1"/>
      <protection/>
    </xf>
    <xf numFmtId="1" fontId="4" fillId="0" borderId="11" xfId="53" applyNumberFormat="1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174" fontId="4" fillId="0" borderId="10" xfId="53" applyNumberFormat="1" applyFont="1" applyBorder="1" applyAlignment="1">
      <alignment horizontal="center" vertical="top" wrapText="1"/>
      <protection/>
    </xf>
    <xf numFmtId="49" fontId="4" fillId="33" borderId="0" xfId="53" applyNumberFormat="1" applyFont="1" applyFill="1" applyBorder="1" applyAlignment="1">
      <alignment vertical="top" wrapText="1"/>
      <protection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vertical="top" wrapText="1"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9" fillId="33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vertical="top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7" fillId="0" borderId="0" xfId="53" applyFont="1" applyAlignment="1">
      <alignment horizontal="left"/>
      <protection/>
    </xf>
    <xf numFmtId="0" fontId="57" fillId="0" borderId="0" xfId="53" applyFont="1" applyAlignment="1">
      <alignment horizontal="left"/>
      <protection/>
    </xf>
    <xf numFmtId="0" fontId="6" fillId="0" borderId="10" xfId="53" applyFont="1" applyBorder="1" applyAlignment="1">
      <alignment horizontal="justify" vertical="top" wrapText="1"/>
      <protection/>
    </xf>
    <xf numFmtId="0" fontId="57" fillId="0" borderId="0" xfId="53" applyFont="1" applyAlignment="1">
      <alignment horizontal="left"/>
      <protection/>
    </xf>
    <xf numFmtId="0" fontId="9" fillId="33" borderId="11" xfId="53" applyFont="1" applyFill="1" applyBorder="1" applyAlignment="1">
      <alignment horizontal="left" vertical="top"/>
      <protection/>
    </xf>
    <xf numFmtId="0" fontId="9" fillId="0" borderId="10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57" fillId="0" borderId="0" xfId="53" applyFont="1" applyAlignment="1">
      <alignment horizontal="left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center" vertical="top"/>
      <protection/>
    </xf>
    <xf numFmtId="0" fontId="57" fillId="0" borderId="0" xfId="53" applyFont="1" applyAlignment="1">
      <alignment horizontal="left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4" fillId="0" borderId="0" xfId="53" applyFont="1" applyBorder="1" applyAlignment="1">
      <alignment horizontal="left" vertical="top"/>
      <protection/>
    </xf>
    <xf numFmtId="0" fontId="4" fillId="0" borderId="0" xfId="53" applyFont="1" applyAlignment="1">
      <alignment horizontal="left" vertical="top"/>
      <protection/>
    </xf>
    <xf numFmtId="0" fontId="8" fillId="0" borderId="10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7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center" wrapText="1"/>
      <protection/>
    </xf>
    <xf numFmtId="0" fontId="9" fillId="33" borderId="11" xfId="53" applyFont="1" applyFill="1" applyBorder="1" applyAlignment="1">
      <alignment horizontal="left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57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center" vertical="top" wrapText="1"/>
      <protection/>
    </xf>
    <xf numFmtId="0" fontId="57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6" fillId="0" borderId="12" xfId="53" applyFont="1" applyBorder="1" applyAlignment="1">
      <alignment vertical="top" wrapText="1"/>
      <protection/>
    </xf>
    <xf numFmtId="1" fontId="4" fillId="33" borderId="11" xfId="53" applyNumberFormat="1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justify" vertical="top"/>
      <protection/>
    </xf>
    <xf numFmtId="174" fontId="4" fillId="0" borderId="11" xfId="53" applyNumberFormat="1" applyFont="1" applyBorder="1" applyAlignment="1">
      <alignment horizontal="center" vertical="top" wrapText="1"/>
      <protection/>
    </xf>
    <xf numFmtId="0" fontId="57" fillId="0" borderId="0" xfId="53" applyFont="1" applyAlignment="1">
      <alignment horizontal="left"/>
      <protection/>
    </xf>
    <xf numFmtId="0" fontId="6" fillId="0" borderId="11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left" vertical="top"/>
      <protection/>
    </xf>
    <xf numFmtId="1" fontId="4" fillId="0" borderId="13" xfId="53" applyNumberFormat="1" applyFont="1" applyBorder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center" wrapText="1"/>
      <protection/>
    </xf>
    <xf numFmtId="0" fontId="9" fillId="0" borderId="13" xfId="53" applyFont="1" applyBorder="1" applyAlignment="1">
      <alignment horizontal="justify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1" fontId="4" fillId="0" borderId="0" xfId="53" applyNumberFormat="1" applyFont="1" applyBorder="1" applyAlignment="1">
      <alignment horizontal="center" vertical="top" wrapText="1"/>
      <protection/>
    </xf>
    <xf numFmtId="0" fontId="57" fillId="0" borderId="0" xfId="53" applyFont="1" applyAlignment="1">
      <alignment horizontal="left"/>
      <protection/>
    </xf>
    <xf numFmtId="0" fontId="9" fillId="33" borderId="12" xfId="53" applyFont="1" applyFill="1" applyBorder="1" applyAlignment="1">
      <alignment horizontal="left" vertical="top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9" fillId="0" borderId="16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49" fontId="4" fillId="33" borderId="13" xfId="53" applyNumberFormat="1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1" fontId="4" fillId="0" borderId="12" xfId="53" applyNumberFormat="1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1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vertical="top" wrapText="1"/>
    </xf>
    <xf numFmtId="49" fontId="4" fillId="33" borderId="12" xfId="53" applyNumberFormat="1" applyFont="1" applyFill="1" applyBorder="1" applyAlignment="1">
      <alignment vertical="top" wrapText="1"/>
      <protection/>
    </xf>
    <xf numFmtId="0" fontId="4" fillId="0" borderId="12" xfId="53" applyFont="1" applyBorder="1" applyAlignment="1">
      <alignment horizontal="left" wrapText="1"/>
      <protection/>
    </xf>
    <xf numFmtId="1" fontId="4" fillId="0" borderId="10" xfId="53" applyNumberFormat="1" applyFont="1" applyBorder="1" applyAlignment="1">
      <alignment horizontal="left" wrapText="1"/>
      <protection/>
    </xf>
    <xf numFmtId="1" fontId="4" fillId="0" borderId="11" xfId="53" applyNumberFormat="1" applyFont="1" applyBorder="1" applyAlignment="1">
      <alignment horizontal="left" wrapText="1"/>
      <protection/>
    </xf>
    <xf numFmtId="0" fontId="4" fillId="0" borderId="11" xfId="53" applyFont="1" applyBorder="1" applyAlignment="1">
      <alignment horizontal="left" wrapText="1"/>
      <protection/>
    </xf>
    <xf numFmtId="0" fontId="57" fillId="0" borderId="0" xfId="53" applyFont="1" applyAlignment="1">
      <alignment horizontal="left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6" fillId="0" borderId="12" xfId="0" applyFont="1" applyBorder="1" applyAlignment="1">
      <alignment vertical="top" wrapText="1"/>
    </xf>
    <xf numFmtId="0" fontId="4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13" fillId="0" borderId="10" xfId="53" applyFont="1" applyBorder="1">
      <alignment/>
      <protection/>
    </xf>
    <xf numFmtId="0" fontId="13" fillId="0" borderId="10" xfId="53" applyFont="1" applyBorder="1" applyAlignment="1">
      <alignment/>
      <protection/>
    </xf>
    <xf numFmtId="0" fontId="14" fillId="0" borderId="0" xfId="53" applyFont="1">
      <alignment/>
      <protection/>
    </xf>
    <xf numFmtId="0" fontId="14" fillId="0" borderId="0" xfId="53" applyFont="1" applyAlignment="1">
      <alignment horizontal="right"/>
      <protection/>
    </xf>
    <xf numFmtId="14" fontId="14" fillId="0" borderId="0" xfId="53" applyNumberFormat="1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14" fontId="16" fillId="0" borderId="0" xfId="53" applyNumberFormat="1" applyFont="1">
      <alignment/>
      <protection/>
    </xf>
    <xf numFmtId="0" fontId="17" fillId="0" borderId="0" xfId="53" applyFont="1">
      <alignment/>
      <protection/>
    </xf>
    <xf numFmtId="0" fontId="15" fillId="0" borderId="10" xfId="53" applyFont="1" applyBorder="1">
      <alignment/>
      <protection/>
    </xf>
    <xf numFmtId="0" fontId="15" fillId="0" borderId="0" xfId="53" applyFont="1" applyAlignment="1">
      <alignment horizontal="right" wrapText="1"/>
      <protection/>
    </xf>
    <xf numFmtId="49" fontId="15" fillId="0" borderId="10" xfId="53" applyNumberFormat="1" applyFont="1" applyBorder="1">
      <alignment/>
      <protection/>
    </xf>
    <xf numFmtId="14" fontId="15" fillId="0" borderId="10" xfId="53" applyNumberFormat="1" applyFont="1" applyBorder="1" applyAlignment="1">
      <alignment horizontal="left" vertical="top"/>
      <protection/>
    </xf>
    <xf numFmtId="0" fontId="17" fillId="0" borderId="0" xfId="53" applyFont="1" applyAlignment="1">
      <alignment horizontal="right"/>
      <protection/>
    </xf>
    <xf numFmtId="14" fontId="17" fillId="0" borderId="0" xfId="53" applyNumberFormat="1" applyFont="1">
      <alignment/>
      <protection/>
    </xf>
    <xf numFmtId="0" fontId="13" fillId="0" borderId="10" xfId="53" applyFont="1" applyBorder="1" applyAlignment="1">
      <alignment wrapText="1"/>
      <protection/>
    </xf>
    <xf numFmtId="14" fontId="15" fillId="0" borderId="10" xfId="53" applyNumberFormat="1" applyFont="1" applyBorder="1" applyAlignment="1">
      <alignment horizontal="left"/>
      <protection/>
    </xf>
    <xf numFmtId="2" fontId="4" fillId="33" borderId="10" xfId="53" applyNumberFormat="1" applyFont="1" applyFill="1" applyBorder="1" applyAlignment="1">
      <alignment vertical="top" wrapText="1"/>
      <protection/>
    </xf>
    <xf numFmtId="2" fontId="4" fillId="0" borderId="10" xfId="53" applyNumberFormat="1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0" fontId="11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justify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8" fillId="0" borderId="12" xfId="53" applyFont="1" applyBorder="1" applyAlignment="1">
      <alignment horizontal="justify" wrapText="1"/>
      <protection/>
    </xf>
    <xf numFmtId="0" fontId="8" fillId="0" borderId="11" xfId="53" applyFont="1" applyBorder="1" applyAlignment="1">
      <alignment horizontal="justify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7" xfId="53" applyFont="1" applyBorder="1" applyAlignment="1">
      <alignment horizontal="left" vertical="top" wrapText="1"/>
      <protection/>
    </xf>
    <xf numFmtId="0" fontId="4" fillId="0" borderId="16" xfId="53" applyFont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3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57" fillId="0" borderId="0" xfId="53" applyFont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right" wrapText="1"/>
      <protection/>
    </xf>
    <xf numFmtId="0" fontId="4" fillId="0" borderId="15" xfId="53" applyFont="1" applyBorder="1" applyAlignment="1">
      <alignment horizontal="right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0" xfId="53" applyFont="1" applyBorder="1" applyAlignment="1">
      <alignment horizontal="right" vertical="top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15" xfId="53" applyFont="1" applyBorder="1" applyAlignment="1">
      <alignment horizontal="center" wrapText="1"/>
      <protection/>
    </xf>
    <xf numFmtId="0" fontId="16" fillId="0" borderId="0" xfId="53" applyFont="1" applyAlignment="1">
      <alignment horizontal="left" wrapText="1"/>
      <protection/>
    </xf>
    <xf numFmtId="0" fontId="14" fillId="33" borderId="0" xfId="53" applyFont="1" applyFill="1" applyAlignment="1">
      <alignment horizontal="center" vertical="top" wrapText="1"/>
      <protection/>
    </xf>
    <xf numFmtId="0" fontId="14" fillId="33" borderId="0" xfId="53" applyFont="1" applyFill="1" applyAlignment="1">
      <alignment horizontal="right" wrapText="1"/>
      <protection/>
    </xf>
    <xf numFmtId="49" fontId="4" fillId="33" borderId="12" xfId="53" applyNumberFormat="1" applyFont="1" applyFill="1" applyBorder="1" applyAlignment="1">
      <alignment horizontal="center" vertical="top" wrapText="1"/>
      <protection/>
    </xf>
    <xf numFmtId="49" fontId="4" fillId="33" borderId="13" xfId="53" applyNumberFormat="1" applyFont="1" applyFill="1" applyBorder="1" applyAlignment="1">
      <alignment horizontal="center" vertical="top" wrapText="1"/>
      <protection/>
    </xf>
    <xf numFmtId="49" fontId="4" fillId="33" borderId="11" xfId="53" applyNumberFormat="1" applyFont="1" applyFill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4" fillId="33" borderId="0" xfId="53" applyFont="1" applyFill="1" applyAlignment="1">
      <alignment horizontal="center" vertical="top" wrapText="1"/>
      <protection/>
    </xf>
    <xf numFmtId="2" fontId="4" fillId="33" borderId="12" xfId="53" applyNumberFormat="1" applyFont="1" applyFill="1" applyBorder="1" applyAlignment="1">
      <alignment horizontal="center" vertical="top" wrapText="1"/>
      <protection/>
    </xf>
    <xf numFmtId="2" fontId="4" fillId="33" borderId="13" xfId="53" applyNumberFormat="1" applyFont="1" applyFill="1" applyBorder="1" applyAlignment="1">
      <alignment horizontal="center" vertical="top" wrapText="1"/>
      <protection/>
    </xf>
    <xf numFmtId="2" fontId="4" fillId="33" borderId="11" xfId="53" applyNumberFormat="1" applyFont="1" applyFill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7" fillId="0" borderId="0" xfId="53" applyFont="1" applyAlignment="1">
      <alignment horizontal="left" vertical="top" wrapText="1"/>
      <protection/>
    </xf>
    <xf numFmtId="0" fontId="14" fillId="33" borderId="0" xfId="53" applyFont="1" applyFill="1" applyAlignment="1">
      <alignment horizontal="left" vertical="top" wrapText="1"/>
      <protection/>
    </xf>
    <xf numFmtId="0" fontId="17" fillId="0" borderId="0" xfId="53" applyFont="1" applyAlignment="1">
      <alignment horizontal="left" wrapText="1"/>
      <protection/>
    </xf>
    <xf numFmtId="0" fontId="14" fillId="33" borderId="0" xfId="53" applyFont="1" applyFill="1" applyAlignment="1">
      <alignment horizontal="left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11" xfId="53" applyFont="1" applyFill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49" fontId="4" fillId="33" borderId="12" xfId="53" applyNumberFormat="1" applyFont="1" applyFill="1" applyBorder="1" applyAlignment="1">
      <alignment horizontal="left" vertical="top" wrapText="1"/>
      <protection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14" fillId="33" borderId="0" xfId="53" applyFont="1" applyFill="1" applyAlignment="1">
      <alignment horizontal="center" wrapText="1"/>
      <protection/>
    </xf>
    <xf numFmtId="0" fontId="9" fillId="33" borderId="12" xfId="53" applyFont="1" applyFill="1" applyBorder="1" applyAlignment="1">
      <alignment horizontal="center" vertical="top"/>
      <protection/>
    </xf>
    <xf numFmtId="0" fontId="9" fillId="33" borderId="11" xfId="53" applyFont="1" applyFill="1" applyBorder="1" applyAlignment="1">
      <alignment horizontal="center" vertical="top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left" vertical="top" wrapText="1"/>
      <protection/>
    </xf>
    <xf numFmtId="0" fontId="6" fillId="0" borderId="11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 vertical="top"/>
      <protection/>
    </xf>
    <xf numFmtId="0" fontId="14" fillId="33" borderId="0" xfId="53" applyFont="1" applyFill="1" applyAlignment="1">
      <alignment horizontal="center" vertical="center" wrapText="1"/>
      <protection/>
    </xf>
    <xf numFmtId="49" fontId="4" fillId="33" borderId="13" xfId="53" applyNumberFormat="1" applyFont="1" applyFill="1" applyBorder="1" applyAlignment="1">
      <alignment horizontal="left" vertical="top" wrapText="1"/>
      <protection/>
    </xf>
    <xf numFmtId="0" fontId="8" fillId="0" borderId="15" xfId="53" applyFont="1" applyBorder="1" applyAlignment="1">
      <alignment horizontal="justify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4" fillId="33" borderId="12" xfId="53" applyNumberFormat="1" applyFont="1" applyFill="1" applyBorder="1" applyAlignment="1">
      <alignment horizontal="left" vertical="top" wrapText="1"/>
      <protection/>
    </xf>
    <xf numFmtId="2" fontId="0" fillId="0" borderId="13" xfId="0" applyNumberFormat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2" fontId="4" fillId="33" borderId="13" xfId="53" applyNumberFormat="1" applyFont="1" applyFill="1" applyBorder="1" applyAlignment="1">
      <alignment horizontal="left" vertical="top" wrapText="1"/>
      <protection/>
    </xf>
    <xf numFmtId="2" fontId="4" fillId="33" borderId="11" xfId="53" applyNumberFormat="1" applyFont="1" applyFill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53" applyFont="1" applyBorder="1" applyAlignment="1">
      <alignment horizontal="center"/>
      <protection/>
    </xf>
    <xf numFmtId="0" fontId="17" fillId="33" borderId="0" xfId="53" applyFont="1" applyFill="1" applyAlignment="1">
      <alignment horizontal="left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2" xfId="53" applyFont="1" applyBorder="1" applyAlignment="1">
      <alignment horizontal="center" vertical="top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1" xfId="53" applyFont="1" applyBorder="1" applyAlignment="1">
      <alignment horizontal="center" vertical="top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4" fillId="33" borderId="12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8" fillId="0" borderId="13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wnloads\&#1052;&#1086;&#1085;&#1080;&#1090;&#1086;&#1088;%20&#1052;&#1047;%20&#1096;&#1082;&#1086;&#1083;&#1099;%2001.04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52;&#1047;%20&#1089;&#1072;&#1076;&#1099;(&#1085;&#1086;&#1074;.&#1085;&#1086;&#1084;&#1077;&#1088;&#1072;%20&#1088;&#1077;&#1077;&#1089;&#1090;&#1088;.%20&#1079;&#1072;&#1087;&#1080;&#1089;&#1080;)%20&#1085;&#1072;%2001.12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школы"/>
      <sheetName val=" всош"/>
      <sheetName val="всош"/>
      <sheetName val="лозновская оош "/>
      <sheetName val="лозновская оош"/>
      <sheetName val="хорошевская оош "/>
      <sheetName val="хорошевская"/>
      <sheetName val="антоновская  оош "/>
      <sheetName val="антоновская"/>
      <sheetName val="паршиковская сош "/>
      <sheetName val="паршиковская"/>
      <sheetName val="дубравненская ООШ"/>
      <sheetName val="дубравненская"/>
      <sheetName val="калининская  сош"/>
      <sheetName val="калининская"/>
      <sheetName val="маркинская сош"/>
      <sheetName val="маркинская"/>
      <sheetName val="камышевская сош"/>
      <sheetName val="камышевская"/>
      <sheetName val="новоцимлянская сош "/>
      <sheetName val="новоцимлянская"/>
      <sheetName val="лозновская сош "/>
      <sheetName val="лозновская сош"/>
      <sheetName val="саркеловская сош "/>
      <sheetName val="саркеловская"/>
      <sheetName val="красноярская"/>
      <sheetName val="Сош № 3"/>
      <sheetName val="сош №3"/>
      <sheetName val="Сош № 2"/>
      <sheetName val="сош №2"/>
      <sheetName val="лицей "/>
      <sheetName val="лицей"/>
    </sheetNames>
    <sheetDataSet>
      <sheetData sheetId="2">
        <row r="23">
          <cell r="I23">
            <v>100</v>
          </cell>
        </row>
      </sheetData>
      <sheetData sheetId="4">
        <row r="22">
          <cell r="I22">
            <v>100</v>
          </cell>
        </row>
        <row r="44">
          <cell r="I44">
            <v>100</v>
          </cell>
        </row>
      </sheetData>
      <sheetData sheetId="6">
        <row r="22">
          <cell r="I22">
            <v>100</v>
          </cell>
        </row>
        <row r="44">
          <cell r="I44">
            <v>100</v>
          </cell>
        </row>
      </sheetData>
      <sheetData sheetId="8">
        <row r="22">
          <cell r="I22">
            <v>100</v>
          </cell>
        </row>
        <row r="44">
          <cell r="I44">
            <v>100</v>
          </cell>
        </row>
      </sheetData>
      <sheetData sheetId="10">
        <row r="22">
          <cell r="I22">
            <v>100</v>
          </cell>
        </row>
        <row r="44">
          <cell r="I44">
            <v>100</v>
          </cell>
        </row>
      </sheetData>
      <sheetData sheetId="12">
        <row r="22">
          <cell r="I22">
            <v>100</v>
          </cell>
        </row>
        <row r="44">
          <cell r="I44">
            <v>100</v>
          </cell>
        </row>
      </sheetData>
      <sheetData sheetId="14">
        <row r="22">
          <cell r="I22">
            <v>100</v>
          </cell>
        </row>
        <row r="44">
          <cell r="I44">
            <v>100</v>
          </cell>
        </row>
      </sheetData>
      <sheetData sheetId="16">
        <row r="22">
          <cell r="I22">
            <v>100</v>
          </cell>
        </row>
        <row r="45">
          <cell r="I45">
            <v>100</v>
          </cell>
        </row>
      </sheetData>
      <sheetData sheetId="18">
        <row r="22">
          <cell r="I22">
            <v>100</v>
          </cell>
        </row>
        <row r="44">
          <cell r="I44">
            <v>100</v>
          </cell>
        </row>
      </sheetData>
      <sheetData sheetId="20">
        <row r="21">
          <cell r="I21">
            <v>100</v>
          </cell>
        </row>
        <row r="43">
          <cell r="I43">
            <v>100</v>
          </cell>
        </row>
      </sheetData>
      <sheetData sheetId="22">
        <row r="22">
          <cell r="I22">
            <v>100</v>
          </cell>
        </row>
        <row r="44">
          <cell r="I44">
            <v>100</v>
          </cell>
        </row>
      </sheetData>
      <sheetData sheetId="24">
        <row r="22">
          <cell r="I22">
            <v>100</v>
          </cell>
        </row>
        <row r="46">
          <cell r="I46">
            <v>100</v>
          </cell>
        </row>
      </sheetData>
      <sheetData sheetId="25">
        <row r="22">
          <cell r="I22">
            <v>100</v>
          </cell>
        </row>
        <row r="44">
          <cell r="I44">
            <v>100</v>
          </cell>
        </row>
      </sheetData>
      <sheetData sheetId="27">
        <row r="23">
          <cell r="I23">
            <v>100</v>
          </cell>
        </row>
        <row r="45">
          <cell r="I45">
            <v>100</v>
          </cell>
        </row>
      </sheetData>
      <sheetData sheetId="29">
        <row r="22">
          <cell r="I22">
            <v>100</v>
          </cell>
        </row>
        <row r="44">
          <cell r="I44">
            <v>100</v>
          </cell>
        </row>
      </sheetData>
      <sheetData sheetId="31">
        <row r="22">
          <cell r="I22">
            <v>100</v>
          </cell>
        </row>
        <row r="44">
          <cell r="I44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уравлик "/>
      <sheetName val="Ромашка"/>
      <sheetName val="Росинка"/>
      <sheetName val="Ветерок"/>
      <sheetName val="Улыбка "/>
      <sheetName val="Ласточка"/>
      <sheetName val="Одуванчик"/>
      <sheetName val="Аленушка"/>
      <sheetName val="Гнездышко"/>
      <sheetName val="Колобок"/>
      <sheetName val="Ягодка"/>
      <sheetName val="Ручеек"/>
      <sheetName val="Красная шапочка "/>
      <sheetName val="Кораблик"/>
      <sheetName val="Казачок"/>
      <sheetName val="Ёлочка"/>
      <sheetName val="Вишенка "/>
      <sheetName val="Колосок"/>
      <sheetName val="Алые паруса"/>
      <sheetName val="Ивушка "/>
      <sheetName val="Радость"/>
      <sheetName val="Светлячок"/>
      <sheetName val="Золотая рыбка"/>
      <sheetName val="Теремок"/>
      <sheetName val="Сказка "/>
    </sheetNames>
    <sheetDataSet>
      <sheetData sheetId="23">
        <row r="3">
          <cell r="D3" t="str">
            <v>на 2022 год и плановый период 2023 и 2024 годов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4"/>
  <sheetViews>
    <sheetView view="pageBreakPreview" zoomScaleSheetLayoutView="100" zoomScalePageLayoutView="0" workbookViewId="0" topLeftCell="A59">
      <selection activeCell="B43" sqref="B43"/>
    </sheetView>
  </sheetViews>
  <sheetFormatPr defaultColWidth="8.8515625" defaultRowHeight="12.75"/>
  <cols>
    <col min="1" max="1" width="4.00390625" style="1" customWidth="1"/>
    <col min="2" max="2" width="34.28125" style="1" customWidth="1"/>
    <col min="3" max="3" width="26.8515625" style="1" customWidth="1"/>
    <col min="4" max="4" width="15.57421875" style="1" customWidth="1"/>
    <col min="5" max="5" width="9.00390625" style="1" customWidth="1"/>
    <col min="6" max="6" width="16.140625" style="1" customWidth="1"/>
    <col min="7" max="7" width="16.57421875" style="1" customWidth="1"/>
    <col min="8" max="8" width="37.421875" style="1" customWidth="1"/>
    <col min="9" max="9" width="15.7109375" style="1" customWidth="1"/>
    <col min="10" max="10" width="8.140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6.8515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68.25" customHeight="1">
      <c r="B17" s="12"/>
      <c r="C17" s="239" t="s">
        <v>240</v>
      </c>
      <c r="D17" s="239"/>
      <c r="E17" s="239"/>
      <c r="F17" s="239"/>
      <c r="G17" s="239"/>
      <c r="H17" s="240"/>
      <c r="I17" s="178">
        <v>25</v>
      </c>
      <c r="J17" s="12"/>
      <c r="K17" s="12"/>
      <c r="L17" s="12"/>
      <c r="M17" s="12"/>
      <c r="N17" s="12"/>
      <c r="O17" s="12"/>
      <c r="P17" s="12"/>
      <c r="Q17" s="12"/>
    </row>
    <row r="18" spans="2:17" ht="50.25" customHeight="1">
      <c r="B18" s="12"/>
      <c r="C18" s="184"/>
      <c r="D18" s="184" t="s">
        <v>166</v>
      </c>
      <c r="E18" s="184"/>
      <c r="F18" s="184"/>
      <c r="G18" s="184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66.75" customHeight="1">
      <c r="B19" s="12"/>
      <c r="C19" s="185" t="s">
        <v>0</v>
      </c>
      <c r="D19" s="186" t="s">
        <v>239</v>
      </c>
      <c r="E19" s="184"/>
      <c r="F19" s="184"/>
      <c r="G19" s="184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25.5">
      <c r="B20" s="12"/>
      <c r="C20" s="184"/>
      <c r="D20" s="184"/>
      <c r="E20" s="184"/>
      <c r="F20" s="184"/>
      <c r="G20" s="184"/>
      <c r="H20" s="12"/>
      <c r="I20" s="12"/>
      <c r="J20" s="12"/>
      <c r="K20" s="12"/>
      <c r="L20" s="12"/>
      <c r="M20" s="12"/>
      <c r="N20" s="183" t="s">
        <v>51</v>
      </c>
      <c r="O20" s="191">
        <v>44925</v>
      </c>
      <c r="P20" s="19"/>
      <c r="Q20" s="12"/>
    </row>
    <row r="21" spans="2:17" ht="93.75" customHeight="1">
      <c r="B21" s="241" t="s">
        <v>52</v>
      </c>
      <c r="C21" s="241"/>
      <c r="D21" s="241"/>
      <c r="E21" s="241"/>
      <c r="F21" s="18"/>
      <c r="G21" s="242" t="s">
        <v>45</v>
      </c>
      <c r="H21" s="242"/>
      <c r="I21" s="242"/>
      <c r="J21" s="242"/>
      <c r="K21" s="242"/>
      <c r="L21" s="12"/>
      <c r="M21" s="12"/>
      <c r="N21" s="189" t="s">
        <v>53</v>
      </c>
      <c r="O21" s="188" t="s">
        <v>267</v>
      </c>
      <c r="P21" s="15"/>
      <c r="Q21" s="12"/>
    </row>
    <row r="22" spans="2:17" ht="89.25" customHeight="1">
      <c r="B22" s="241" t="s">
        <v>54</v>
      </c>
      <c r="C22" s="241"/>
      <c r="D22" s="241"/>
      <c r="E22" s="241"/>
      <c r="F22" s="241"/>
      <c r="G22" s="241"/>
      <c r="H22" s="243" t="s">
        <v>1</v>
      </c>
      <c r="I22" s="243"/>
      <c r="J22" s="24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36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40.5" customHeight="1">
      <c r="B24" s="184" t="s">
        <v>2</v>
      </c>
      <c r="C24" s="184" t="s">
        <v>238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6.75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28" t="s">
        <v>81</v>
      </c>
      <c r="F31" s="28"/>
      <c r="G31" s="28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69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128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96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20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8.5" customHeight="1">
      <c r="B38" s="254" t="str">
        <f>B49</f>
        <v>801011О.99.0.БВ24ДН81000 </v>
      </c>
      <c r="C38" s="257" t="s">
        <v>172</v>
      </c>
      <c r="D38" s="250" t="s">
        <v>178</v>
      </c>
      <c r="E38" s="214"/>
      <c r="F38" s="214" t="s">
        <v>82</v>
      </c>
      <c r="G38" s="198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8.25" customHeight="1">
      <c r="B39" s="255"/>
      <c r="C39" s="258"/>
      <c r="D39" s="251"/>
      <c r="E39" s="215"/>
      <c r="F39" s="215"/>
      <c r="G39" s="199"/>
      <c r="H39" s="40" t="s">
        <v>130</v>
      </c>
      <c r="I39" s="41" t="s">
        <v>15</v>
      </c>
      <c r="J39" s="33"/>
      <c r="K39" s="43">
        <v>0</v>
      </c>
      <c r="L39" s="43"/>
      <c r="M39" s="43">
        <f>K39</f>
        <v>0</v>
      </c>
      <c r="N39" s="43">
        <f>K39*0.1</f>
        <v>0</v>
      </c>
      <c r="O39" s="32">
        <v>0</v>
      </c>
      <c r="P39" s="32"/>
      <c r="Q39" s="31"/>
    </row>
    <row r="40" spans="2:17" ht="51" customHeight="1">
      <c r="B40" s="255"/>
      <c r="C40" s="258"/>
      <c r="D40" s="251"/>
      <c r="E40" s="215"/>
      <c r="F40" s="215"/>
      <c r="G40" s="199"/>
      <c r="H40" s="40" t="s">
        <v>131</v>
      </c>
      <c r="I40" s="41"/>
      <c r="J40" s="33"/>
      <c r="K40" s="32">
        <v>0</v>
      </c>
      <c r="L40" s="32"/>
      <c r="M40" s="32">
        <v>0</v>
      </c>
      <c r="N40" s="43">
        <v>0</v>
      </c>
      <c r="O40" s="32">
        <v>0</v>
      </c>
      <c r="P40" s="32"/>
      <c r="Q40" s="31"/>
    </row>
    <row r="41" spans="2:17" ht="15.75" customHeight="1">
      <c r="B41" s="255"/>
      <c r="C41" s="258"/>
      <c r="D41" s="251"/>
      <c r="E41" s="215"/>
      <c r="F41" s="215"/>
      <c r="G41" s="199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48">
      <c r="B42" s="256"/>
      <c r="C42" s="259"/>
      <c r="D42" s="252"/>
      <c r="E42" s="216"/>
      <c r="F42" s="216"/>
      <c r="G42" s="200"/>
      <c r="H42" s="45" t="s">
        <v>18</v>
      </c>
      <c r="I42" s="46" t="s">
        <v>19</v>
      </c>
      <c r="J42" s="47"/>
      <c r="K42" s="160">
        <v>0</v>
      </c>
      <c r="L42" s="160"/>
      <c r="M42" s="32">
        <v>0</v>
      </c>
      <c r="N42" s="43">
        <v>0</v>
      </c>
      <c r="O42" s="32">
        <v>0</v>
      </c>
      <c r="P42" s="49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74.2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2.5" customHeight="1">
      <c r="B46" s="219"/>
      <c r="C46" s="212" t="s">
        <v>127</v>
      </c>
      <c r="D46" s="212" t="s">
        <v>128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3.2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22.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66.75" customHeight="1">
      <c r="B49" s="54" t="s">
        <v>271</v>
      </c>
      <c r="C49" s="55" t="s">
        <v>183</v>
      </c>
      <c r="D49" s="56" t="s">
        <v>146</v>
      </c>
      <c r="E49" s="57"/>
      <c r="F49" s="58" t="s">
        <v>82</v>
      </c>
      <c r="G49" s="57" t="s">
        <v>182</v>
      </c>
      <c r="H49" s="59" t="s">
        <v>134</v>
      </c>
      <c r="I49" s="60" t="s">
        <v>23</v>
      </c>
      <c r="J49" s="33">
        <v>792</v>
      </c>
      <c r="K49" s="61">
        <v>14</v>
      </c>
      <c r="L49" s="52"/>
      <c r="M49" s="61">
        <v>10</v>
      </c>
      <c r="N49" s="62">
        <f>K49*0.35</f>
        <v>4.8999999999999995</v>
      </c>
      <c r="O49" s="52">
        <v>0</v>
      </c>
      <c r="P49" s="52"/>
      <c r="Q49" s="52"/>
    </row>
    <row r="50" spans="1:17" ht="15.75">
      <c r="A50" s="2"/>
      <c r="B50" s="63"/>
      <c r="C50" s="12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2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68.2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128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10.25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14.25" customHeight="1">
      <c r="B61" s="244" t="s">
        <v>177</v>
      </c>
      <c r="C61" s="247" t="s">
        <v>44</v>
      </c>
      <c r="D61" s="250" t="s">
        <v>187</v>
      </c>
      <c r="E61" s="223" t="s">
        <v>133</v>
      </c>
      <c r="F61" s="214" t="s">
        <v>82</v>
      </c>
      <c r="G61" s="214" t="s">
        <v>182</v>
      </c>
      <c r="H61" s="69" t="s">
        <v>84</v>
      </c>
      <c r="I61" s="70" t="s">
        <v>15</v>
      </c>
      <c r="J61" s="59"/>
      <c r="K61" s="49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49"/>
      <c r="M61" s="49">
        <f>K61</f>
        <v>100</v>
      </c>
      <c r="N61" s="49">
        <f>K61*0.1</f>
        <v>10</v>
      </c>
      <c r="O61" s="49">
        <v>0</v>
      </c>
      <c r="P61" s="71"/>
      <c r="Q61" s="67"/>
    </row>
    <row r="62" spans="2:17" ht="16.5" customHeight="1">
      <c r="B62" s="245"/>
      <c r="C62" s="248"/>
      <c r="D62" s="251"/>
      <c r="E62" s="224"/>
      <c r="F62" s="215"/>
      <c r="G62" s="215"/>
      <c r="H62" s="68" t="s">
        <v>24</v>
      </c>
      <c r="I62" s="72" t="s">
        <v>15</v>
      </c>
      <c r="J62" s="73"/>
      <c r="K62" s="161">
        <v>90</v>
      </c>
      <c r="L62" s="161"/>
      <c r="M62" s="161">
        <f>K62</f>
        <v>90</v>
      </c>
      <c r="N62" s="161">
        <f>K62*0.1</f>
        <v>9</v>
      </c>
      <c r="O62" s="162">
        <v>0</v>
      </c>
      <c r="P62" s="73"/>
      <c r="Q62" s="67"/>
    </row>
    <row r="63" spans="2:17" ht="77.25" customHeight="1">
      <c r="B63" s="245"/>
      <c r="C63" s="248"/>
      <c r="D63" s="251"/>
      <c r="E63" s="224"/>
      <c r="F63" s="215"/>
      <c r="G63" s="215"/>
      <c r="H63" s="74" t="s">
        <v>18</v>
      </c>
      <c r="I63" s="75" t="s">
        <v>19</v>
      </c>
      <c r="J63" s="59"/>
      <c r="K63" s="163">
        <v>0</v>
      </c>
      <c r="L63" s="163"/>
      <c r="M63" s="163">
        <v>0</v>
      </c>
      <c r="N63" s="163">
        <v>0</v>
      </c>
      <c r="O63" s="164">
        <v>0</v>
      </c>
      <c r="P63" s="59"/>
      <c r="Q63" s="67"/>
    </row>
    <row r="64" spans="2:17" ht="32.25" customHeight="1">
      <c r="B64" s="246"/>
      <c r="C64" s="249"/>
      <c r="D64" s="252"/>
      <c r="E64" s="225"/>
      <c r="F64" s="216"/>
      <c r="G64" s="216"/>
      <c r="H64" s="69" t="s">
        <v>25</v>
      </c>
      <c r="I64" s="75" t="s">
        <v>19</v>
      </c>
      <c r="J64" s="59"/>
      <c r="K64" s="49">
        <v>0</v>
      </c>
      <c r="L64" s="49"/>
      <c r="M64" s="49">
        <v>0</v>
      </c>
      <c r="N64" s="50">
        <v>0</v>
      </c>
      <c r="O64" s="49">
        <v>0</v>
      </c>
      <c r="P64" s="71"/>
      <c r="Q64" s="67"/>
    </row>
    <row r="65" spans="2:17" ht="15.75" customHeight="1">
      <c r="B65" s="15"/>
      <c r="C65" s="7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>
      <c r="B66" s="66" t="s">
        <v>20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12"/>
    </row>
    <row r="67" spans="2:17" ht="65.25" customHeight="1">
      <c r="B67" s="203" t="s">
        <v>58</v>
      </c>
      <c r="C67" s="205" t="s">
        <v>9</v>
      </c>
      <c r="D67" s="207"/>
      <c r="E67" s="206"/>
      <c r="F67" s="220" t="s">
        <v>59</v>
      </c>
      <c r="G67" s="221"/>
      <c r="H67" s="205" t="s">
        <v>21</v>
      </c>
      <c r="I67" s="207"/>
      <c r="J67" s="207"/>
      <c r="K67" s="207"/>
      <c r="L67" s="207"/>
      <c r="M67" s="207"/>
      <c r="N67" s="207"/>
      <c r="O67" s="207"/>
      <c r="P67" s="206"/>
      <c r="Q67" s="203" t="s">
        <v>71</v>
      </c>
    </row>
    <row r="68" spans="2:17" ht="24" customHeight="1">
      <c r="B68" s="219"/>
      <c r="C68" s="212" t="s">
        <v>127</v>
      </c>
      <c r="D68" s="212" t="s">
        <v>128</v>
      </c>
      <c r="E68" s="212" t="s">
        <v>11</v>
      </c>
      <c r="F68" s="212" t="s">
        <v>129</v>
      </c>
      <c r="G68" s="212" t="s">
        <v>132</v>
      </c>
      <c r="H68" s="203" t="s">
        <v>60</v>
      </c>
      <c r="I68" s="205" t="s">
        <v>72</v>
      </c>
      <c r="J68" s="206"/>
      <c r="K68" s="205" t="s">
        <v>62</v>
      </c>
      <c r="L68" s="207"/>
      <c r="M68" s="206"/>
      <c r="N68" s="203" t="s">
        <v>63</v>
      </c>
      <c r="O68" s="208" t="s">
        <v>75</v>
      </c>
      <c r="P68" s="217" t="s">
        <v>65</v>
      </c>
      <c r="Q68" s="219"/>
    </row>
    <row r="69" spans="2:17" ht="110.25">
      <c r="B69" s="204"/>
      <c r="C69" s="213"/>
      <c r="D69" s="213"/>
      <c r="E69" s="213"/>
      <c r="F69" s="213"/>
      <c r="G69" s="213"/>
      <c r="H69" s="204"/>
      <c r="I69" s="33" t="s">
        <v>66</v>
      </c>
      <c r="J69" s="33" t="s">
        <v>76</v>
      </c>
      <c r="K69" s="34" t="s">
        <v>68</v>
      </c>
      <c r="L69" s="34" t="s">
        <v>69</v>
      </c>
      <c r="M69" s="34" t="s">
        <v>70</v>
      </c>
      <c r="N69" s="204"/>
      <c r="O69" s="209"/>
      <c r="P69" s="218"/>
      <c r="Q69" s="204"/>
    </row>
    <row r="70" spans="2:17" ht="15.75">
      <c r="B70" s="32">
        <v>1</v>
      </c>
      <c r="C70" s="44">
        <v>2</v>
      </c>
      <c r="D70" s="44">
        <v>3</v>
      </c>
      <c r="E70" s="42">
        <v>4</v>
      </c>
      <c r="F70" s="42">
        <v>5</v>
      </c>
      <c r="G70" s="42">
        <v>6</v>
      </c>
      <c r="H70" s="32">
        <v>7</v>
      </c>
      <c r="I70" s="52">
        <v>8</v>
      </c>
      <c r="J70" s="52">
        <v>9</v>
      </c>
      <c r="K70" s="52">
        <v>10</v>
      </c>
      <c r="L70" s="52">
        <v>11</v>
      </c>
      <c r="M70" s="52">
        <v>12</v>
      </c>
      <c r="N70" s="32">
        <v>13</v>
      </c>
      <c r="O70" s="32">
        <v>14</v>
      </c>
      <c r="P70" s="32">
        <v>15</v>
      </c>
      <c r="Q70" s="32">
        <v>16</v>
      </c>
    </row>
    <row r="71" spans="2:17" ht="42" customHeight="1">
      <c r="B71" s="79" t="s">
        <v>177</v>
      </c>
      <c r="C71" s="74" t="s">
        <v>44</v>
      </c>
      <c r="D71" s="80" t="s">
        <v>136</v>
      </c>
      <c r="E71" s="81" t="s">
        <v>133</v>
      </c>
      <c r="F71" s="81" t="s">
        <v>82</v>
      </c>
      <c r="G71" s="57" t="s">
        <v>182</v>
      </c>
      <c r="H71" s="59" t="s">
        <v>134</v>
      </c>
      <c r="I71" s="60" t="s">
        <v>135</v>
      </c>
      <c r="J71" s="33">
        <v>792</v>
      </c>
      <c r="K71" s="52">
        <v>14</v>
      </c>
      <c r="L71" s="52"/>
      <c r="M71" s="52">
        <v>10</v>
      </c>
      <c r="N71" s="62">
        <f>K71*0.35</f>
        <v>4.8999999999999995</v>
      </c>
      <c r="O71" s="52">
        <v>0</v>
      </c>
      <c r="P71" s="52"/>
      <c r="Q71" s="82">
        <v>80</v>
      </c>
    </row>
    <row r="72" spans="2:17" ht="15.75">
      <c r="B72" s="83"/>
      <c r="C72" s="84"/>
      <c r="D72" s="84"/>
      <c r="E72" s="85"/>
      <c r="F72" s="85"/>
      <c r="G72" s="85"/>
      <c r="H72" s="86"/>
      <c r="I72" s="87"/>
      <c r="J72" s="30"/>
      <c r="K72" s="88"/>
      <c r="L72" s="88"/>
      <c r="M72" s="88"/>
      <c r="N72" s="88"/>
      <c r="O72" s="88"/>
      <c r="P72" s="88"/>
      <c r="Q72" s="31"/>
    </row>
    <row r="73" spans="2:17" ht="15.75">
      <c r="B73" s="210" t="s">
        <v>77</v>
      </c>
      <c r="C73" s="210"/>
      <c r="D73" s="211" t="s">
        <v>95</v>
      </c>
      <c r="E73" s="211"/>
      <c r="F73" s="211"/>
      <c r="G73" s="211"/>
      <c r="H73" s="211"/>
      <c r="I73" s="211"/>
      <c r="J73" s="211"/>
      <c r="K73" s="12"/>
      <c r="L73" s="12" t="s">
        <v>78</v>
      </c>
      <c r="M73" s="12"/>
      <c r="N73" s="201" t="s">
        <v>163</v>
      </c>
      <c r="O73" s="201"/>
      <c r="P73" s="12"/>
      <c r="Q73" s="12"/>
    </row>
    <row r="74" spans="2:17" ht="33.75" customHeight="1">
      <c r="B74" s="90" t="str">
        <f>D19</f>
        <v>" 30 "  ДЕКАБРЯ    2022г</v>
      </c>
      <c r="C74" s="89"/>
      <c r="D74" s="89"/>
      <c r="E74" s="91" t="s">
        <v>79</v>
      </c>
      <c r="F74" s="91"/>
      <c r="G74" s="91"/>
      <c r="H74" s="202"/>
      <c r="I74" s="202"/>
      <c r="J74" s="89"/>
      <c r="K74" s="12"/>
      <c r="L74" s="91" t="s">
        <v>26</v>
      </c>
      <c r="M74" s="12"/>
      <c r="N74" s="202" t="s">
        <v>80</v>
      </c>
      <c r="O74" s="202"/>
      <c r="P74" s="12"/>
      <c r="Q74" s="12"/>
    </row>
    <row r="75" spans="2:16" ht="83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4" ht="61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4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</row>
    <row r="90" spans="2:14" ht="29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2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97">
    <mergeCell ref="B61:B64"/>
    <mergeCell ref="C61:C64"/>
    <mergeCell ref="D61:D64"/>
    <mergeCell ref="F61:F64"/>
    <mergeCell ref="D46:D47"/>
    <mergeCell ref="G23:K23"/>
    <mergeCell ref="B38:B42"/>
    <mergeCell ref="C38:C42"/>
    <mergeCell ref="D38:D42"/>
    <mergeCell ref="F38:F42"/>
    <mergeCell ref="E38:E42"/>
    <mergeCell ref="H34:P34"/>
    <mergeCell ref="C35:C36"/>
    <mergeCell ref="D35:D36"/>
    <mergeCell ref="E35:E36"/>
    <mergeCell ref="C17:H17"/>
    <mergeCell ref="B21:E21"/>
    <mergeCell ref="G21:K21"/>
    <mergeCell ref="B22:G22"/>
    <mergeCell ref="H22:J22"/>
    <mergeCell ref="B23:D23"/>
    <mergeCell ref="H35:H36"/>
    <mergeCell ref="I35:J35"/>
    <mergeCell ref="K35:M35"/>
    <mergeCell ref="N35:N36"/>
    <mergeCell ref="L29:N30"/>
    <mergeCell ref="O29:O30"/>
    <mergeCell ref="B32:Q32"/>
    <mergeCell ref="B34:B36"/>
    <mergeCell ref="C34:E34"/>
    <mergeCell ref="F34:G34"/>
    <mergeCell ref="Q35:Q36"/>
    <mergeCell ref="F35:F36"/>
    <mergeCell ref="G35:G36"/>
    <mergeCell ref="O35:O36"/>
    <mergeCell ref="P35:P36"/>
    <mergeCell ref="B45:B47"/>
    <mergeCell ref="C45:E45"/>
    <mergeCell ref="F45:G45"/>
    <mergeCell ref="H45:P45"/>
    <mergeCell ref="Q45:Q47"/>
    <mergeCell ref="C46:C47"/>
    <mergeCell ref="P46:P47"/>
    <mergeCell ref="E46:E47"/>
    <mergeCell ref="F46:F47"/>
    <mergeCell ref="G46:G47"/>
    <mergeCell ref="H46:H47"/>
    <mergeCell ref="I46:J46"/>
    <mergeCell ref="K46:M46"/>
    <mergeCell ref="N46:N47"/>
    <mergeCell ref="O46:O47"/>
    <mergeCell ref="D50:F50"/>
    <mergeCell ref="E54:H54"/>
    <mergeCell ref="B55:Q55"/>
    <mergeCell ref="B57:B59"/>
    <mergeCell ref="C57:E57"/>
    <mergeCell ref="F57:G57"/>
    <mergeCell ref="L52:N53"/>
    <mergeCell ref="O52:O53"/>
    <mergeCell ref="P52:P53"/>
    <mergeCell ref="H67:P67"/>
    <mergeCell ref="N58:N59"/>
    <mergeCell ref="D58:D59"/>
    <mergeCell ref="E58:E59"/>
    <mergeCell ref="F58:F59"/>
    <mergeCell ref="G58:G59"/>
    <mergeCell ref="E61:E64"/>
    <mergeCell ref="Q67:Q69"/>
    <mergeCell ref="I58:J58"/>
    <mergeCell ref="C68:C69"/>
    <mergeCell ref="D68:D69"/>
    <mergeCell ref="E68:E69"/>
    <mergeCell ref="F68:F69"/>
    <mergeCell ref="N68:N69"/>
    <mergeCell ref="C58:C59"/>
    <mergeCell ref="Q58:Q59"/>
    <mergeCell ref="H58:H59"/>
    <mergeCell ref="B73:C73"/>
    <mergeCell ref="D73:J73"/>
    <mergeCell ref="G68:G69"/>
    <mergeCell ref="O58:O59"/>
    <mergeCell ref="P58:P59"/>
    <mergeCell ref="G61:G64"/>
    <mergeCell ref="P68:P69"/>
    <mergeCell ref="B67:B69"/>
    <mergeCell ref="C67:E67"/>
    <mergeCell ref="F67:G67"/>
    <mergeCell ref="G38:G42"/>
    <mergeCell ref="N73:O73"/>
    <mergeCell ref="H74:I74"/>
    <mergeCell ref="N74:O74"/>
    <mergeCell ref="H68:H69"/>
    <mergeCell ref="I68:J68"/>
    <mergeCell ref="K68:M68"/>
    <mergeCell ref="O68:O69"/>
    <mergeCell ref="K58:M58"/>
    <mergeCell ref="H57:P5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2" manualBreakCount="2">
    <brk id="26" max="16" man="1"/>
    <brk id="5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5"/>
  <sheetViews>
    <sheetView view="pageBreakPreview" zoomScaleSheetLayoutView="100" zoomScalePageLayoutView="0" workbookViewId="0" topLeftCell="A34">
      <selection activeCell="B43" sqref="B43"/>
    </sheetView>
  </sheetViews>
  <sheetFormatPr defaultColWidth="8.8515625" defaultRowHeight="12.75"/>
  <cols>
    <col min="1" max="1" width="4.00390625" style="1" customWidth="1"/>
    <col min="2" max="2" width="36.00390625" style="1" customWidth="1"/>
    <col min="3" max="3" width="32.00390625" style="1" customWidth="1"/>
    <col min="4" max="4" width="14.8515625" style="1" customWidth="1"/>
    <col min="5" max="5" width="12.421875" style="1" customWidth="1"/>
    <col min="6" max="6" width="16.57421875" style="1" customWidth="1"/>
    <col min="7" max="7" width="16.421875" style="1" customWidth="1"/>
    <col min="8" max="8" width="34.710937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00390625" style="1" customWidth="1"/>
    <col min="15" max="15" width="17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74.25" customHeight="1">
      <c r="B17" s="12"/>
      <c r="C17" s="239" t="str">
        <f>Гнездышко!C17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26</v>
      </c>
      <c r="J17" s="12"/>
      <c r="K17" s="12"/>
      <c r="L17" s="12"/>
      <c r="M17" s="12"/>
      <c r="N17" s="12"/>
      <c r="O17" s="12"/>
      <c r="P17" s="12"/>
      <c r="Q17" s="12"/>
    </row>
    <row r="18" spans="2:17" ht="60.75" customHeight="1"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2"/>
      <c r="O18" s="188" t="s">
        <v>48</v>
      </c>
      <c r="P18" s="15"/>
      <c r="Q18" s="12"/>
    </row>
    <row r="19" spans="2:17" ht="72" customHeight="1">
      <c r="B19" s="12"/>
      <c r="C19" s="180" t="s">
        <v>0</v>
      </c>
      <c r="D19" s="181" t="str">
        <f>Гнездышко!D19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39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Гнездышко!O20</f>
        <v>44925</v>
      </c>
      <c r="P20" s="19"/>
      <c r="Q20" s="12"/>
    </row>
    <row r="21" spans="2:17" ht="98.25" customHeight="1">
      <c r="B21" s="260" t="s">
        <v>52</v>
      </c>
      <c r="C21" s="260"/>
      <c r="D21" s="260"/>
      <c r="E21" s="260"/>
      <c r="F21" s="18"/>
      <c r="G21" s="261" t="s">
        <v>122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258</v>
      </c>
      <c r="P21" s="15"/>
      <c r="Q21" s="12"/>
    </row>
    <row r="22" spans="2:17" ht="85.5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40.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62.25" customHeight="1">
      <c r="B24" s="187" t="s">
        <v>2</v>
      </c>
      <c r="C24" s="187" t="str">
        <f>Гнездышко!C24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83.2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16.2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30.75" customHeight="1">
      <c r="B38" s="290" t="str">
        <f>B49</f>
        <v>801011О.99.0.БВ24ДН81000 </v>
      </c>
      <c r="C38" s="293" t="s">
        <v>172</v>
      </c>
      <c r="D38" s="250" t="s">
        <v>181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9" customHeight="1">
      <c r="B39" s="296"/>
      <c r="C39" s="294"/>
      <c r="D39" s="251"/>
      <c r="E39" s="215"/>
      <c r="F39" s="215"/>
      <c r="G39" s="215"/>
      <c r="H39" s="40" t="s">
        <v>153</v>
      </c>
      <c r="I39" s="41" t="s">
        <v>15</v>
      </c>
      <c r="J39" s="33"/>
      <c r="K39" s="32">
        <v>0</v>
      </c>
      <c r="L39" s="32"/>
      <c r="M39" s="32">
        <v>0</v>
      </c>
      <c r="N39" s="32">
        <v>0</v>
      </c>
      <c r="O39" s="32">
        <v>0</v>
      </c>
      <c r="P39" s="32"/>
      <c r="Q39" s="31"/>
    </row>
    <row r="40" spans="2:17" ht="48.75" customHeight="1">
      <c r="B40" s="296"/>
      <c r="C40" s="294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v>0</v>
      </c>
      <c r="N40" s="43">
        <v>0</v>
      </c>
      <c r="O40" s="32">
        <v>0</v>
      </c>
      <c r="P40" s="32"/>
      <c r="Q40" s="31"/>
    </row>
    <row r="41" spans="2:17" ht="15.75" customHeight="1">
      <c r="B41" s="296"/>
      <c r="C41" s="294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297"/>
      <c r="C42" s="295"/>
      <c r="D42" s="252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v>0</v>
      </c>
      <c r="N42" s="50">
        <v>0</v>
      </c>
      <c r="O42" s="49"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85.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0.2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4" customHeight="1">
      <c r="B49" s="54" t="s">
        <v>271</v>
      </c>
      <c r="C49" s="95" t="s">
        <v>183</v>
      </c>
      <c r="D49" s="56" t="s">
        <v>136</v>
      </c>
      <c r="E49" s="57"/>
      <c r="F49" s="58" t="s">
        <v>82</v>
      </c>
      <c r="G49" s="57" t="s">
        <v>182</v>
      </c>
      <c r="H49" s="59" t="s">
        <v>22</v>
      </c>
      <c r="I49" s="60" t="s">
        <v>135</v>
      </c>
      <c r="J49" s="33">
        <v>792</v>
      </c>
      <c r="K49" s="52">
        <v>21</v>
      </c>
      <c r="L49" s="52"/>
      <c r="M49" s="52">
        <v>19</v>
      </c>
      <c r="N49" s="62">
        <f>K49*0.35</f>
        <v>7.35</v>
      </c>
      <c r="O49" s="52">
        <v>0</v>
      </c>
      <c r="P49" s="52"/>
      <c r="Q49" s="52"/>
    </row>
    <row r="50" spans="1:17" ht="15.75">
      <c r="A50" s="2"/>
      <c r="B50" s="63"/>
      <c r="C50" s="96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3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83.2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13.25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23.25" customHeight="1">
      <c r="B61" s="244" t="s">
        <v>177</v>
      </c>
      <c r="C61" s="264" t="s">
        <v>44</v>
      </c>
      <c r="D61" s="250" t="s">
        <v>194</v>
      </c>
      <c r="E61" s="223" t="s">
        <v>133</v>
      </c>
      <c r="F61" s="214" t="s">
        <v>82</v>
      </c>
      <c r="G61" s="214" t="s">
        <v>182</v>
      </c>
      <c r="H61" s="264" t="s">
        <v>84</v>
      </c>
      <c r="I61" s="276" t="s">
        <v>15</v>
      </c>
      <c r="J61" s="203"/>
      <c r="K61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203"/>
      <c r="M61" s="203">
        <f>K61</f>
        <v>100</v>
      </c>
      <c r="N61" s="203">
        <f>K61*0.1</f>
        <v>10</v>
      </c>
      <c r="O61" s="203">
        <v>0</v>
      </c>
      <c r="P61" s="203"/>
      <c r="Q61" s="67"/>
    </row>
    <row r="62" spans="2:17" ht="1.5" customHeight="1">
      <c r="B62" s="245"/>
      <c r="C62" s="281"/>
      <c r="D62" s="251"/>
      <c r="E62" s="224"/>
      <c r="F62" s="215"/>
      <c r="G62" s="215"/>
      <c r="H62" s="265"/>
      <c r="I62" s="277"/>
      <c r="J62" s="204"/>
      <c r="K62" s="204"/>
      <c r="L62" s="204"/>
      <c r="M62" s="204"/>
      <c r="N62" s="204"/>
      <c r="O62" s="204"/>
      <c r="P62" s="204"/>
      <c r="Q62" s="67"/>
    </row>
    <row r="63" spans="2:17" ht="15" customHeight="1">
      <c r="B63" s="245"/>
      <c r="C63" s="281"/>
      <c r="D63" s="251"/>
      <c r="E63" s="224"/>
      <c r="F63" s="215"/>
      <c r="G63" s="215"/>
      <c r="H63" s="40" t="s">
        <v>24</v>
      </c>
      <c r="I63" s="41" t="s">
        <v>15</v>
      </c>
      <c r="J63" s="33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32"/>
      <c r="Q63" s="67"/>
    </row>
    <row r="64" spans="2:17" ht="78" customHeight="1">
      <c r="B64" s="245"/>
      <c r="C64" s="281"/>
      <c r="D64" s="251"/>
      <c r="E64" s="224"/>
      <c r="F64" s="215"/>
      <c r="G64" s="215"/>
      <c r="H64" s="45" t="s">
        <v>18</v>
      </c>
      <c r="I64" s="46" t="s">
        <v>19</v>
      </c>
      <c r="J64" s="33"/>
      <c r="K64" s="43">
        <v>0</v>
      </c>
      <c r="L64" s="43"/>
      <c r="M64" s="43">
        <v>0</v>
      </c>
      <c r="N64" s="43">
        <v>0</v>
      </c>
      <c r="O64" s="32">
        <v>0</v>
      </c>
      <c r="P64" s="32"/>
      <c r="Q64" s="67"/>
    </row>
    <row r="65" spans="2:17" ht="37.5" customHeight="1">
      <c r="B65" s="246"/>
      <c r="C65" s="265"/>
      <c r="D65" s="252"/>
      <c r="E65" s="225"/>
      <c r="F65" s="216"/>
      <c r="G65" s="216"/>
      <c r="H65" s="40" t="s">
        <v>25</v>
      </c>
      <c r="I65" s="92" t="s">
        <v>19</v>
      </c>
      <c r="J65" s="33"/>
      <c r="K65" s="32">
        <v>0</v>
      </c>
      <c r="L65" s="32"/>
      <c r="M65" s="32">
        <v>0</v>
      </c>
      <c r="N65" s="43">
        <v>0</v>
      </c>
      <c r="O65" s="32">
        <v>0</v>
      </c>
      <c r="P65" s="32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83.25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32.25" customHeight="1"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10.25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59.25" customHeight="1">
      <c r="B72" s="54" t="s">
        <v>177</v>
      </c>
      <c r="C72" s="102" t="s">
        <v>44</v>
      </c>
      <c r="D72" s="56" t="s">
        <v>181</v>
      </c>
      <c r="E72" s="58" t="s">
        <v>138</v>
      </c>
      <c r="F72" s="58" t="s">
        <v>82</v>
      </c>
      <c r="G72" s="57" t="s">
        <v>182</v>
      </c>
      <c r="H72" s="71" t="s">
        <v>134</v>
      </c>
      <c r="I72" s="60" t="s">
        <v>135</v>
      </c>
      <c r="J72" s="33">
        <v>792</v>
      </c>
      <c r="K72" s="52">
        <v>21</v>
      </c>
      <c r="L72" s="52"/>
      <c r="M72" s="52">
        <v>19</v>
      </c>
      <c r="N72" s="62">
        <f>K72*0.35</f>
        <v>7.35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211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165</v>
      </c>
      <c r="O74" s="201"/>
      <c r="P74" s="12"/>
      <c r="Q74" s="12"/>
    </row>
    <row r="75" spans="2:17" ht="33.75" customHeight="1">
      <c r="B75" s="90" t="str">
        <f>Гнездышко!B74</f>
        <v>" 30 "  ДЕКАБРЯ    2022г</v>
      </c>
      <c r="C75" s="89"/>
      <c r="D75" s="89"/>
      <c r="E75" s="117" t="s">
        <v>79</v>
      </c>
      <c r="F75" s="117"/>
      <c r="G75" s="117"/>
      <c r="H75" s="298"/>
      <c r="I75" s="298"/>
      <c r="J75" s="118"/>
      <c r="K75" s="119"/>
      <c r="L75" s="117" t="s">
        <v>26</v>
      </c>
      <c r="M75" s="119"/>
      <c r="N75" s="298" t="s">
        <v>80</v>
      </c>
      <c r="O75" s="298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106"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  <mergeCell ref="C69:C70"/>
    <mergeCell ref="D69:D70"/>
    <mergeCell ref="E69:E70"/>
    <mergeCell ref="F69:F70"/>
    <mergeCell ref="O69:O70"/>
    <mergeCell ref="B68:B70"/>
    <mergeCell ref="C68:E68"/>
    <mergeCell ref="F68:G68"/>
    <mergeCell ref="H68:P68"/>
    <mergeCell ref="P69:P70"/>
    <mergeCell ref="P61:P62"/>
    <mergeCell ref="Q58:Q59"/>
    <mergeCell ref="E61:E65"/>
    <mergeCell ref="H61:H62"/>
    <mergeCell ref="I61:I62"/>
    <mergeCell ref="Q68:Q70"/>
    <mergeCell ref="J61:J62"/>
    <mergeCell ref="H58:H59"/>
    <mergeCell ref="I58:J58"/>
    <mergeCell ref="K58:M58"/>
    <mergeCell ref="C57:E57"/>
    <mergeCell ref="F57:G57"/>
    <mergeCell ref="H57:P57"/>
    <mergeCell ref="C58:C59"/>
    <mergeCell ref="D58:D59"/>
    <mergeCell ref="E58:E59"/>
    <mergeCell ref="F58:F59"/>
    <mergeCell ref="G58:G59"/>
    <mergeCell ref="B55:Q55"/>
    <mergeCell ref="B57:B59"/>
    <mergeCell ref="P58:P59"/>
    <mergeCell ref="D50:F50"/>
    <mergeCell ref="L52:N53"/>
    <mergeCell ref="O52:O53"/>
    <mergeCell ref="P52:P53"/>
    <mergeCell ref="E54:H54"/>
    <mergeCell ref="N58:N59"/>
    <mergeCell ref="O58:O59"/>
    <mergeCell ref="I46:J46"/>
    <mergeCell ref="K46:M46"/>
    <mergeCell ref="N46:N47"/>
    <mergeCell ref="O46:O47"/>
    <mergeCell ref="P46:P47"/>
    <mergeCell ref="B61:B65"/>
    <mergeCell ref="C61:C65"/>
    <mergeCell ref="D61:D65"/>
    <mergeCell ref="F61:F65"/>
    <mergeCell ref="G61:G65"/>
    <mergeCell ref="B45:B47"/>
    <mergeCell ref="C45:E45"/>
    <mergeCell ref="H45:P45"/>
    <mergeCell ref="Q45:Q47"/>
    <mergeCell ref="C46:C47"/>
    <mergeCell ref="D46:D47"/>
    <mergeCell ref="E46:E47"/>
    <mergeCell ref="F46:F47"/>
    <mergeCell ref="G46:G47"/>
    <mergeCell ref="H46:H47"/>
    <mergeCell ref="E35:E36"/>
    <mergeCell ref="F35:F36"/>
    <mergeCell ref="C35:C36"/>
    <mergeCell ref="D35:D36"/>
    <mergeCell ref="O61:O62"/>
    <mergeCell ref="N61:N62"/>
    <mergeCell ref="M61:M62"/>
    <mergeCell ref="L61:L62"/>
    <mergeCell ref="K61:K62"/>
    <mergeCell ref="F45:G45"/>
    <mergeCell ref="P35:P36"/>
    <mergeCell ref="Q35:Q36"/>
    <mergeCell ref="H35:H36"/>
    <mergeCell ref="I35:J35"/>
    <mergeCell ref="K35:M35"/>
    <mergeCell ref="N35:N36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O35:O36"/>
    <mergeCell ref="C17:H17"/>
    <mergeCell ref="B21:E21"/>
    <mergeCell ref="G21:K21"/>
    <mergeCell ref="B22:G22"/>
    <mergeCell ref="H22:J22"/>
    <mergeCell ref="B23:D23"/>
    <mergeCell ref="G38:G42"/>
    <mergeCell ref="F38:F42"/>
    <mergeCell ref="D38:D42"/>
    <mergeCell ref="E38:E42"/>
    <mergeCell ref="C38:C42"/>
    <mergeCell ref="B38:B4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2" manualBreakCount="2">
    <brk id="25" max="16" man="1"/>
    <brk id="5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7"/>
  <sheetViews>
    <sheetView view="pageBreakPreview" zoomScaleSheetLayoutView="100" zoomScalePageLayoutView="0" workbookViewId="0" topLeftCell="A16">
      <selection activeCell="D20" sqref="D20"/>
    </sheetView>
  </sheetViews>
  <sheetFormatPr defaultColWidth="8.8515625" defaultRowHeight="12.75"/>
  <cols>
    <col min="1" max="1" width="4.00390625" style="1" customWidth="1"/>
    <col min="2" max="2" width="35.8515625" style="1" customWidth="1"/>
    <col min="3" max="3" width="34.140625" style="1" customWidth="1"/>
    <col min="4" max="4" width="18.8515625" style="1" customWidth="1"/>
    <col min="5" max="5" width="12.421875" style="1" customWidth="1"/>
    <col min="6" max="6" width="14.140625" style="1" customWidth="1"/>
    <col min="7" max="7" width="18.140625" style="1" customWidth="1"/>
    <col min="8" max="8" width="34.8515625" style="1" customWidth="1"/>
    <col min="9" max="9" width="11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00390625" style="1" customWidth="1"/>
    <col min="15" max="15" width="17.57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65.25" customHeight="1">
      <c r="B17" s="12"/>
      <c r="C17" s="239" t="str">
        <f>Колобок!C17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42</v>
      </c>
      <c r="J17" s="12"/>
      <c r="K17" s="12"/>
      <c r="L17" s="12"/>
      <c r="M17" s="12"/>
      <c r="N17" s="12"/>
      <c r="O17" s="12"/>
      <c r="P17" s="12"/>
      <c r="Q17" s="12"/>
    </row>
    <row r="18" spans="2:17" ht="58.5" customHeight="1"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71.25" customHeight="1">
      <c r="B19" s="12"/>
      <c r="C19" s="180" t="s">
        <v>0</v>
      </c>
      <c r="D19" s="181" t="str">
        <f>Колобок!D19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46.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Колобок!O20</f>
        <v>44925</v>
      </c>
      <c r="P20" s="19"/>
      <c r="Q20" s="12"/>
    </row>
    <row r="21" spans="2:17" ht="96" customHeight="1">
      <c r="B21" s="260" t="s">
        <v>52</v>
      </c>
      <c r="C21" s="260"/>
      <c r="D21" s="260"/>
      <c r="E21" s="260"/>
      <c r="F21" s="18"/>
      <c r="G21" s="261" t="s">
        <v>121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257</v>
      </c>
      <c r="P21" s="15"/>
      <c r="Q21" s="12"/>
    </row>
    <row r="22" spans="2:17" ht="96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35.2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69.75" customHeight="1">
      <c r="B24" s="187" t="s">
        <v>2</v>
      </c>
      <c r="C24" s="187" t="str">
        <f>Колобок!C24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82.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23.7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4.75" customHeight="1">
      <c r="B38" s="271" t="s">
        <v>223</v>
      </c>
      <c r="C38" s="198" t="s">
        <v>172</v>
      </c>
      <c r="D38" s="198" t="s">
        <v>136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51" customHeight="1">
      <c r="B39" s="272"/>
      <c r="C39" s="200"/>
      <c r="D39" s="200"/>
      <c r="E39" s="216"/>
      <c r="F39" s="216"/>
      <c r="G39" s="216"/>
      <c r="H39" s="40" t="s">
        <v>16</v>
      </c>
      <c r="I39" s="41" t="s">
        <v>15</v>
      </c>
      <c r="J39" s="33"/>
      <c r="K39" s="43">
        <v>0</v>
      </c>
      <c r="L39" s="43"/>
      <c r="M39" s="43">
        <v>0</v>
      </c>
      <c r="N39" s="43">
        <f>K39*0.1</f>
        <v>0</v>
      </c>
      <c r="O39" s="32">
        <v>0</v>
      </c>
      <c r="P39" s="32"/>
      <c r="Q39" s="31"/>
    </row>
    <row r="40" spans="2:17" ht="50.25" customHeight="1">
      <c r="B40" s="271" t="s">
        <v>219</v>
      </c>
      <c r="C40" s="299" t="s">
        <v>172</v>
      </c>
      <c r="D40" s="198" t="s">
        <v>220</v>
      </c>
      <c r="E40" s="214"/>
      <c r="F40" s="214" t="s">
        <v>82</v>
      </c>
      <c r="G40" s="214" t="s">
        <v>141</v>
      </c>
      <c r="H40" s="40" t="s">
        <v>157</v>
      </c>
      <c r="I40" s="41"/>
      <c r="J40" s="33"/>
      <c r="K40" s="43">
        <v>0</v>
      </c>
      <c r="L40" s="43"/>
      <c r="M40" s="43">
        <f>K40</f>
        <v>0</v>
      </c>
      <c r="N40" s="43">
        <f>K40*0.1</f>
        <v>0</v>
      </c>
      <c r="O40" s="32"/>
      <c r="P40" s="32"/>
      <c r="Q40" s="31"/>
    </row>
    <row r="41" spans="2:17" ht="15.75" customHeight="1">
      <c r="B41" s="284"/>
      <c r="C41" s="300"/>
      <c r="D41" s="199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7.25" customHeight="1">
      <c r="B42" s="272"/>
      <c r="C42" s="301"/>
      <c r="D42" s="200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85.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33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1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6.25" customHeight="1">
      <c r="B49" s="113" t="s">
        <v>223</v>
      </c>
      <c r="C49" s="55" t="s">
        <v>172</v>
      </c>
      <c r="D49" s="105" t="s">
        <v>136</v>
      </c>
      <c r="E49" s="39"/>
      <c r="F49" s="111" t="s">
        <v>82</v>
      </c>
      <c r="G49" s="57" t="s">
        <v>182</v>
      </c>
      <c r="H49" s="71" t="s">
        <v>22</v>
      </c>
      <c r="I49" s="60" t="s">
        <v>135</v>
      </c>
      <c r="J49" s="33">
        <v>792</v>
      </c>
      <c r="K49" s="52">
        <v>44</v>
      </c>
      <c r="L49" s="52"/>
      <c r="M49" s="61">
        <v>40</v>
      </c>
      <c r="N49" s="43">
        <f>K49*0.1</f>
        <v>4.4</v>
      </c>
      <c r="O49" s="32">
        <v>0</v>
      </c>
      <c r="P49" s="32"/>
      <c r="Q49" s="32"/>
    </row>
    <row r="50" spans="2:17" ht="54" customHeight="1">
      <c r="B50" s="54" t="s">
        <v>174</v>
      </c>
      <c r="C50" s="95" t="s">
        <v>172</v>
      </c>
      <c r="D50" s="56" t="s">
        <v>221</v>
      </c>
      <c r="E50" s="57"/>
      <c r="F50" s="58" t="s">
        <v>82</v>
      </c>
      <c r="G50" s="57" t="s">
        <v>141</v>
      </c>
      <c r="H50" s="59" t="s">
        <v>22</v>
      </c>
      <c r="I50" s="60" t="s">
        <v>135</v>
      </c>
      <c r="J50" s="33">
        <v>792</v>
      </c>
      <c r="K50" s="52">
        <v>30</v>
      </c>
      <c r="L50" s="52"/>
      <c r="M50" s="61">
        <v>20</v>
      </c>
      <c r="N50" s="62">
        <f>K50*0.35</f>
        <v>10.5</v>
      </c>
      <c r="O50" s="52">
        <v>0</v>
      </c>
      <c r="P50" s="52"/>
      <c r="Q50" s="52"/>
    </row>
    <row r="51" spans="1:17" ht="15.75">
      <c r="A51" s="2"/>
      <c r="B51" s="63"/>
      <c r="C51" s="96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3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80.25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20.75" customHeight="1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24.75" customHeight="1">
      <c r="B62" s="244" t="s">
        <v>47</v>
      </c>
      <c r="C62" s="198" t="s">
        <v>195</v>
      </c>
      <c r="D62" s="214" t="s">
        <v>13</v>
      </c>
      <c r="E62" s="214"/>
      <c r="F62" s="198" t="s">
        <v>82</v>
      </c>
      <c r="G62" s="198" t="s">
        <v>179</v>
      </c>
      <c r="H62" s="247" t="s">
        <v>84</v>
      </c>
      <c r="I62" s="276" t="s">
        <v>15</v>
      </c>
      <c r="J62" s="203"/>
      <c r="K62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203"/>
      <c r="M62" s="203">
        <f>K62</f>
        <v>100</v>
      </c>
      <c r="N62" s="203">
        <f>K62*0.1</f>
        <v>10</v>
      </c>
      <c r="O62" s="203">
        <v>0</v>
      </c>
      <c r="P62" s="203"/>
      <c r="Q62" s="67"/>
    </row>
    <row r="63" spans="2:17" ht="2.25" customHeight="1">
      <c r="B63" s="245"/>
      <c r="C63" s="199"/>
      <c r="D63" s="215"/>
      <c r="E63" s="215"/>
      <c r="F63" s="199"/>
      <c r="G63" s="199"/>
      <c r="H63" s="249"/>
      <c r="I63" s="277"/>
      <c r="J63" s="204"/>
      <c r="K63" s="204"/>
      <c r="L63" s="204"/>
      <c r="M63" s="204"/>
      <c r="N63" s="204"/>
      <c r="O63" s="204"/>
      <c r="P63" s="204"/>
      <c r="Q63" s="67"/>
    </row>
    <row r="64" spans="2:17" ht="18" customHeight="1">
      <c r="B64" s="245"/>
      <c r="C64" s="199"/>
      <c r="D64" s="215"/>
      <c r="E64" s="215"/>
      <c r="F64" s="199"/>
      <c r="G64" s="199"/>
      <c r="H64" s="40" t="s">
        <v>24</v>
      </c>
      <c r="I64" s="41" t="s">
        <v>15</v>
      </c>
      <c r="J64" s="33"/>
      <c r="K64" s="43">
        <v>90</v>
      </c>
      <c r="L64" s="43"/>
      <c r="M64" s="43">
        <f>K64</f>
        <v>90</v>
      </c>
      <c r="N64" s="43">
        <f>K64*0.1</f>
        <v>9</v>
      </c>
      <c r="O64" s="32">
        <v>0</v>
      </c>
      <c r="P64" s="32"/>
      <c r="Q64" s="67"/>
    </row>
    <row r="65" spans="2:17" ht="67.5" customHeight="1">
      <c r="B65" s="246"/>
      <c r="C65" s="200"/>
      <c r="D65" s="216"/>
      <c r="E65" s="216"/>
      <c r="F65" s="200"/>
      <c r="G65" s="200"/>
      <c r="H65" s="45" t="s">
        <v>152</v>
      </c>
      <c r="I65" s="46" t="s">
        <v>19</v>
      </c>
      <c r="J65" s="33"/>
      <c r="K65" s="43">
        <v>0</v>
      </c>
      <c r="L65" s="43"/>
      <c r="M65" s="43">
        <v>0</v>
      </c>
      <c r="N65" s="43">
        <f>K65*0.1</f>
        <v>0</v>
      </c>
      <c r="O65" s="32"/>
      <c r="P65" s="32"/>
      <c r="Q65" s="67"/>
    </row>
    <row r="66" spans="2:17" ht="57" customHeight="1">
      <c r="B66" s="54" t="s">
        <v>177</v>
      </c>
      <c r="C66" s="58" t="s">
        <v>44</v>
      </c>
      <c r="D66" s="58" t="s">
        <v>145</v>
      </c>
      <c r="E66" s="112"/>
      <c r="F66" s="120" t="s">
        <v>82</v>
      </c>
      <c r="G66" s="107" t="s">
        <v>207</v>
      </c>
      <c r="H66" s="40" t="s">
        <v>25</v>
      </c>
      <c r="I66" s="92" t="s">
        <v>19</v>
      </c>
      <c r="J66" s="33"/>
      <c r="K66" s="32">
        <v>0</v>
      </c>
      <c r="L66" s="32"/>
      <c r="M66" s="32">
        <f>K66</f>
        <v>0</v>
      </c>
      <c r="N66" s="43">
        <f>K66*0.1</f>
        <v>0</v>
      </c>
      <c r="O66" s="32">
        <v>0</v>
      </c>
      <c r="P66" s="32"/>
      <c r="Q66" s="67"/>
    </row>
    <row r="67" spans="2:17" ht="1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81.75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30.75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">
        <v>132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16.25" customHeight="1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4">
        <v>2</v>
      </c>
      <c r="D72" s="44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42" customHeight="1">
      <c r="B73" s="116" t="s">
        <v>47</v>
      </c>
      <c r="C73" s="58" t="s">
        <v>44</v>
      </c>
      <c r="D73" s="45" t="s">
        <v>13</v>
      </c>
      <c r="E73" s="111"/>
      <c r="F73" s="58" t="s">
        <v>82</v>
      </c>
      <c r="G73" s="39" t="s">
        <v>141</v>
      </c>
      <c r="H73" s="59" t="s">
        <v>134</v>
      </c>
      <c r="I73" s="60" t="s">
        <v>135</v>
      </c>
      <c r="J73" s="33">
        <v>792</v>
      </c>
      <c r="K73" s="52">
        <v>30</v>
      </c>
      <c r="L73" s="52"/>
      <c r="M73" s="52">
        <v>20</v>
      </c>
      <c r="N73" s="62">
        <f>K73*0.35</f>
        <v>10.5</v>
      </c>
      <c r="O73" s="52">
        <v>0</v>
      </c>
      <c r="P73" s="52"/>
      <c r="Q73" s="82">
        <v>80</v>
      </c>
    </row>
    <row r="74" spans="2:17" ht="59.25" customHeight="1">
      <c r="B74" s="54" t="s">
        <v>177</v>
      </c>
      <c r="C74" s="58" t="s">
        <v>44</v>
      </c>
      <c r="D74" s="56" t="s">
        <v>202</v>
      </c>
      <c r="E74" s="58"/>
      <c r="F74" s="58" t="s">
        <v>82</v>
      </c>
      <c r="G74" s="57" t="s">
        <v>182</v>
      </c>
      <c r="H74" s="59" t="s">
        <v>134</v>
      </c>
      <c r="I74" s="60" t="s">
        <v>135</v>
      </c>
      <c r="J74" s="33">
        <v>792</v>
      </c>
      <c r="K74" s="52">
        <v>44</v>
      </c>
      <c r="L74" s="52"/>
      <c r="M74" s="52">
        <v>40</v>
      </c>
      <c r="N74" s="62">
        <f>K74*0.1</f>
        <v>4.4</v>
      </c>
      <c r="O74" s="52">
        <v>0</v>
      </c>
      <c r="P74" s="52"/>
      <c r="Q74" s="82">
        <v>80</v>
      </c>
    </row>
    <row r="75" spans="2:17" ht="15.75">
      <c r="B75" s="83"/>
      <c r="C75" s="84"/>
      <c r="D75" s="84"/>
      <c r="E75" s="85"/>
      <c r="F75" s="85"/>
      <c r="G75" s="85"/>
      <c r="H75" s="86"/>
      <c r="I75" s="87"/>
      <c r="J75" s="30"/>
      <c r="K75" s="88"/>
      <c r="L75" s="88"/>
      <c r="M75" s="88"/>
      <c r="N75" s="88"/>
      <c r="O75" s="88"/>
      <c r="P75" s="88"/>
      <c r="Q75" s="31"/>
    </row>
    <row r="76" spans="2:17" ht="15.75">
      <c r="B76" s="210" t="s">
        <v>77</v>
      </c>
      <c r="C76" s="210"/>
      <c r="D76" s="211" t="s">
        <v>212</v>
      </c>
      <c r="E76" s="211"/>
      <c r="F76" s="211"/>
      <c r="G76" s="211"/>
      <c r="H76" s="211"/>
      <c r="I76" s="211"/>
      <c r="J76" s="211"/>
      <c r="K76" s="12"/>
      <c r="L76" s="12" t="s">
        <v>78</v>
      </c>
      <c r="M76" s="12"/>
      <c r="N76" s="201" t="s">
        <v>37</v>
      </c>
      <c r="O76" s="201"/>
      <c r="P76" s="12"/>
      <c r="Q76" s="12"/>
    </row>
    <row r="77" spans="2:17" ht="33.75" customHeight="1">
      <c r="B77" s="90" t="str">
        <f>Колобок!B75</f>
        <v>" 30 "  ДЕКАБРЯ    2022г</v>
      </c>
      <c r="C77" s="89"/>
      <c r="D77" s="89"/>
      <c r="E77" s="109" t="s">
        <v>79</v>
      </c>
      <c r="F77" s="91"/>
      <c r="G77" s="91"/>
      <c r="H77" s="202"/>
      <c r="I77" s="202"/>
      <c r="J77" s="89"/>
      <c r="K77" s="12"/>
      <c r="L77" s="109" t="s">
        <v>26</v>
      </c>
      <c r="M77" s="12"/>
      <c r="N77" s="282" t="s">
        <v>80</v>
      </c>
      <c r="O77" s="282"/>
      <c r="P77" s="12"/>
      <c r="Q77" s="12"/>
    </row>
    <row r="78" spans="2:16" ht="83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4" ht="61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"/>
      <c r="N79" s="5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29.2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</row>
    <row r="97" spans="2:12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</sheetData>
  <sheetProtection/>
  <mergeCells count="112">
    <mergeCell ref="C62:C65"/>
    <mergeCell ref="D62:D65"/>
    <mergeCell ref="B76:C76"/>
    <mergeCell ref="D76:J76"/>
    <mergeCell ref="N76:O76"/>
    <mergeCell ref="H77:I77"/>
    <mergeCell ref="N77:O77"/>
    <mergeCell ref="G70:G71"/>
    <mergeCell ref="H70:H71"/>
    <mergeCell ref="I70:J70"/>
    <mergeCell ref="O70:O71"/>
    <mergeCell ref="B69:B71"/>
    <mergeCell ref="C69:E69"/>
    <mergeCell ref="F69:G69"/>
    <mergeCell ref="H69:P69"/>
    <mergeCell ref="P70:P71"/>
    <mergeCell ref="K70:M70"/>
    <mergeCell ref="N70:N71"/>
    <mergeCell ref="P62:P63"/>
    <mergeCell ref="Q59:Q60"/>
    <mergeCell ref="H62:H63"/>
    <mergeCell ref="I62:I63"/>
    <mergeCell ref="Q69:Q71"/>
    <mergeCell ref="C70:C71"/>
    <mergeCell ref="D70:D71"/>
    <mergeCell ref="E70:E71"/>
    <mergeCell ref="F70:F71"/>
    <mergeCell ref="K62:K63"/>
    <mergeCell ref="J62:J63"/>
    <mergeCell ref="H59:H60"/>
    <mergeCell ref="I59:J59"/>
    <mergeCell ref="K59:M59"/>
    <mergeCell ref="N59:N60"/>
    <mergeCell ref="O59:O60"/>
    <mergeCell ref="L62:L63"/>
    <mergeCell ref="M62:M63"/>
    <mergeCell ref="N62:N63"/>
    <mergeCell ref="O62:O63"/>
    <mergeCell ref="E55:H55"/>
    <mergeCell ref="C58:E58"/>
    <mergeCell ref="F58:G58"/>
    <mergeCell ref="H58:P58"/>
    <mergeCell ref="C59:C60"/>
    <mergeCell ref="D59:D60"/>
    <mergeCell ref="E59:E60"/>
    <mergeCell ref="F59:F60"/>
    <mergeCell ref="G59:G60"/>
    <mergeCell ref="P59:P60"/>
    <mergeCell ref="B45:B47"/>
    <mergeCell ref="C45:E45"/>
    <mergeCell ref="D51:F51"/>
    <mergeCell ref="L53:N54"/>
    <mergeCell ref="O53:O54"/>
    <mergeCell ref="P53:P54"/>
    <mergeCell ref="H45:P45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P46:P47"/>
    <mergeCell ref="E35:E36"/>
    <mergeCell ref="F35:F36"/>
    <mergeCell ref="C35:C36"/>
    <mergeCell ref="D35:D36"/>
    <mergeCell ref="B62:B65"/>
    <mergeCell ref="F45:G45"/>
    <mergeCell ref="B56:Q56"/>
    <mergeCell ref="B58:B60"/>
    <mergeCell ref="N46:N47"/>
    <mergeCell ref="O46:O47"/>
    <mergeCell ref="O35:O36"/>
    <mergeCell ref="P35:P36"/>
    <mergeCell ref="Q35:Q36"/>
    <mergeCell ref="H35:H36"/>
    <mergeCell ref="I35:J35"/>
    <mergeCell ref="K35:M35"/>
    <mergeCell ref="N35:N36"/>
    <mergeCell ref="B23:D23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C40:C42"/>
    <mergeCell ref="D40:D42"/>
    <mergeCell ref="F40:F42"/>
    <mergeCell ref="E40:E42"/>
    <mergeCell ref="G40:G42"/>
    <mergeCell ref="C17:H17"/>
    <mergeCell ref="B21:E21"/>
    <mergeCell ref="G21:K21"/>
    <mergeCell ref="B22:G22"/>
    <mergeCell ref="H22:J22"/>
    <mergeCell ref="E62:E65"/>
    <mergeCell ref="F62:F65"/>
    <mergeCell ref="G62:G65"/>
    <mergeCell ref="B38:B39"/>
    <mergeCell ref="C38:C39"/>
    <mergeCell ref="D38:D39"/>
    <mergeCell ref="E38:E39"/>
    <mergeCell ref="F38:F39"/>
    <mergeCell ref="G38:G39"/>
    <mergeCell ref="B40:B4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2" manualBreakCount="2">
    <brk id="25" max="16" man="1"/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4"/>
  <sheetViews>
    <sheetView view="pageBreakPreview" zoomScaleSheetLayoutView="100" zoomScalePageLayoutView="0" workbookViewId="0" topLeftCell="A62">
      <selection activeCell="B71" sqref="B71"/>
    </sheetView>
  </sheetViews>
  <sheetFormatPr defaultColWidth="8.8515625" defaultRowHeight="12.75"/>
  <cols>
    <col min="1" max="1" width="4.00390625" style="1" customWidth="1"/>
    <col min="2" max="2" width="37.28125" style="1" customWidth="1"/>
    <col min="3" max="3" width="27.7109375" style="1" customWidth="1"/>
    <col min="4" max="4" width="9.57421875" style="1" customWidth="1"/>
    <col min="5" max="5" width="9.8515625" style="1" customWidth="1"/>
    <col min="6" max="6" width="15.421875" style="1" customWidth="1"/>
    <col min="7" max="7" width="15.8515625" style="1" customWidth="1"/>
    <col min="8" max="8" width="36.7109375" style="1" customWidth="1"/>
    <col min="9" max="9" width="12.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7109375" style="1" customWidth="1"/>
    <col min="15" max="15" width="17.57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72" customHeight="1">
      <c r="B17" s="12"/>
      <c r="C17" s="239" t="str">
        <f>Ягодка!C17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32</v>
      </c>
      <c r="J17" s="12"/>
      <c r="K17" s="12"/>
      <c r="L17" s="12"/>
      <c r="M17" s="12"/>
      <c r="N17" s="12"/>
      <c r="O17" s="12"/>
      <c r="P17" s="12"/>
      <c r="Q17" s="12"/>
    </row>
    <row r="18" spans="2:17" ht="56.25" customHeight="1"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66.75" customHeight="1">
      <c r="B19" s="12"/>
      <c r="C19" s="180" t="s">
        <v>0</v>
      </c>
      <c r="D19" s="181" t="str">
        <f>Ягодка!D19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30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Ягодка!O20</f>
        <v>44925</v>
      </c>
      <c r="P20" s="19"/>
      <c r="Q20" s="12"/>
    </row>
    <row r="21" spans="2:17" ht="90" customHeight="1">
      <c r="B21" s="260" t="s">
        <v>52</v>
      </c>
      <c r="C21" s="260"/>
      <c r="D21" s="260"/>
      <c r="E21" s="260"/>
      <c r="F21" s="18"/>
      <c r="G21" s="261" t="s">
        <v>120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256</v>
      </c>
      <c r="P21" s="15"/>
      <c r="Q21" s="12"/>
    </row>
    <row r="22" spans="2:17" ht="96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46.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74.25" customHeight="1">
      <c r="B24" s="187" t="s">
        <v>2</v>
      </c>
      <c r="C24" s="187" t="str">
        <f>Ягодка!C24</f>
        <v>Годовая</v>
      </c>
      <c r="D24" s="17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18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63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00.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4.75" customHeight="1">
      <c r="B38" s="290" t="str">
        <f>B49</f>
        <v>801011О.99.0.БВ24ДН81000</v>
      </c>
      <c r="C38" s="257" t="s">
        <v>183</v>
      </c>
      <c r="D38" s="250" t="s">
        <v>136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9.75" customHeight="1">
      <c r="B39" s="296"/>
      <c r="C39" s="258"/>
      <c r="D39" s="251"/>
      <c r="E39" s="215"/>
      <c r="F39" s="215"/>
      <c r="G39" s="215"/>
      <c r="H39" s="40" t="s">
        <v>130</v>
      </c>
      <c r="I39" s="41" t="s">
        <v>15</v>
      </c>
      <c r="J39" s="33"/>
      <c r="K39" s="43">
        <v>0</v>
      </c>
      <c r="L39" s="43"/>
      <c r="M39" s="43">
        <v>0</v>
      </c>
      <c r="N39" s="43">
        <f>K39*0.1</f>
        <v>0</v>
      </c>
      <c r="O39" s="32">
        <v>0</v>
      </c>
      <c r="P39" s="32"/>
      <c r="Q39" s="31"/>
    </row>
    <row r="40" spans="2:17" ht="51.75" customHeight="1">
      <c r="B40" s="296"/>
      <c r="C40" s="258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v>0</v>
      </c>
      <c r="N40" s="43">
        <v>0</v>
      </c>
      <c r="O40" s="32">
        <v>0</v>
      </c>
      <c r="P40" s="32"/>
      <c r="Q40" s="31"/>
    </row>
    <row r="41" spans="2:17" ht="15.75" customHeight="1">
      <c r="B41" s="296"/>
      <c r="C41" s="258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297"/>
      <c r="C42" s="259"/>
      <c r="D42" s="252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66.7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4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4" customHeight="1">
      <c r="B49" s="54" t="s">
        <v>270</v>
      </c>
      <c r="C49" s="95" t="s">
        <v>183</v>
      </c>
      <c r="D49" s="56" t="s">
        <v>136</v>
      </c>
      <c r="E49" s="57"/>
      <c r="F49" s="58" t="s">
        <v>82</v>
      </c>
      <c r="G49" s="57" t="s">
        <v>182</v>
      </c>
      <c r="H49" s="59" t="s">
        <v>22</v>
      </c>
      <c r="I49" s="60" t="s">
        <v>135</v>
      </c>
      <c r="J49" s="33">
        <v>792</v>
      </c>
      <c r="K49" s="52">
        <v>15</v>
      </c>
      <c r="L49" s="52"/>
      <c r="M49" s="52">
        <v>14</v>
      </c>
      <c r="N49" s="62">
        <f>K49*0.35</f>
        <v>5.25</v>
      </c>
      <c r="O49" s="52">
        <v>0</v>
      </c>
      <c r="P49" s="52"/>
      <c r="Q49" s="52"/>
    </row>
    <row r="50" spans="1:17" ht="15.75">
      <c r="A50" s="2"/>
      <c r="B50" s="63"/>
      <c r="C50" s="96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3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64.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01.25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18" customHeight="1">
      <c r="B61" s="244" t="s">
        <v>177</v>
      </c>
      <c r="C61" s="198" t="s">
        <v>195</v>
      </c>
      <c r="D61" s="278" t="s">
        <v>191</v>
      </c>
      <c r="E61" s="223"/>
      <c r="F61" s="214" t="s">
        <v>82</v>
      </c>
      <c r="G61" s="214" t="s">
        <v>182</v>
      </c>
      <c r="H61" s="114" t="s">
        <v>84</v>
      </c>
      <c r="I61" s="121" t="s">
        <v>15</v>
      </c>
      <c r="J61" s="34"/>
      <c r="K61" s="122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103"/>
      <c r="M61" s="103">
        <f>K61</f>
        <v>100</v>
      </c>
      <c r="N61" s="103">
        <f>K61*0.1</f>
        <v>10</v>
      </c>
      <c r="O61" s="103">
        <v>0</v>
      </c>
      <c r="P61" s="34"/>
      <c r="Q61" s="67"/>
    </row>
    <row r="62" spans="2:17" ht="63" customHeight="1">
      <c r="B62" s="245"/>
      <c r="C62" s="199"/>
      <c r="D62" s="279"/>
      <c r="E62" s="224"/>
      <c r="F62" s="215"/>
      <c r="G62" s="215"/>
      <c r="H62" s="45" t="s">
        <v>155</v>
      </c>
      <c r="I62" s="46" t="s">
        <v>19</v>
      </c>
      <c r="J62" s="33"/>
      <c r="K62" s="52">
        <v>0</v>
      </c>
      <c r="L62" s="52"/>
      <c r="M62" s="52">
        <v>0</v>
      </c>
      <c r="N62" s="52">
        <v>0</v>
      </c>
      <c r="O62" s="52">
        <v>0</v>
      </c>
      <c r="P62" s="33"/>
      <c r="Q62" s="67"/>
    </row>
    <row r="63" spans="2:17" ht="16.5" customHeight="1">
      <c r="B63" s="245"/>
      <c r="C63" s="199"/>
      <c r="D63" s="279"/>
      <c r="E63" s="224"/>
      <c r="F63" s="215"/>
      <c r="G63" s="215"/>
      <c r="H63" s="40" t="s">
        <v>24</v>
      </c>
      <c r="I63" s="41" t="s">
        <v>15</v>
      </c>
      <c r="J63" s="33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32"/>
      <c r="Q63" s="67"/>
    </row>
    <row r="64" spans="2:17" ht="27.75" customHeight="1">
      <c r="B64" s="246"/>
      <c r="C64" s="200"/>
      <c r="D64" s="280"/>
      <c r="E64" s="225"/>
      <c r="F64" s="216"/>
      <c r="G64" s="216"/>
      <c r="H64" s="40" t="s">
        <v>25</v>
      </c>
      <c r="I64" s="92" t="s">
        <v>19</v>
      </c>
      <c r="J64" s="33"/>
      <c r="K64" s="32">
        <v>0</v>
      </c>
      <c r="L64" s="32"/>
      <c r="M64" s="32">
        <f>K64</f>
        <v>0</v>
      </c>
      <c r="N64" s="43">
        <f>K64*0.1</f>
        <v>0</v>
      </c>
      <c r="O64" s="32">
        <v>0</v>
      </c>
      <c r="P64" s="32"/>
      <c r="Q64" s="67"/>
    </row>
    <row r="65" spans="2:17" ht="15" customHeight="1">
      <c r="B65" s="15"/>
      <c r="C65" s="7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>
      <c r="B66" s="66" t="s">
        <v>20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12"/>
    </row>
    <row r="67" spans="2:17" ht="66.75" customHeight="1">
      <c r="B67" s="203" t="s">
        <v>58</v>
      </c>
      <c r="C67" s="205" t="s">
        <v>9</v>
      </c>
      <c r="D67" s="207"/>
      <c r="E67" s="206"/>
      <c r="F67" s="220" t="s">
        <v>59</v>
      </c>
      <c r="G67" s="221"/>
      <c r="H67" s="205" t="s">
        <v>21</v>
      </c>
      <c r="I67" s="207"/>
      <c r="J67" s="207"/>
      <c r="K67" s="207"/>
      <c r="L67" s="207"/>
      <c r="M67" s="207"/>
      <c r="N67" s="207"/>
      <c r="O67" s="207"/>
      <c r="P67" s="206"/>
      <c r="Q67" s="203" t="s">
        <v>71</v>
      </c>
    </row>
    <row r="68" spans="2:17" ht="24" customHeight="1">
      <c r="B68" s="219"/>
      <c r="C68" s="212" t="s">
        <v>127</v>
      </c>
      <c r="D68" s="212" t="s">
        <v>140</v>
      </c>
      <c r="E68" s="212" t="s">
        <v>11</v>
      </c>
      <c r="F68" s="212" t="s">
        <v>129</v>
      </c>
      <c r="G68" s="212" t="s">
        <v>132</v>
      </c>
      <c r="H68" s="203" t="s">
        <v>60</v>
      </c>
      <c r="I68" s="205" t="s">
        <v>72</v>
      </c>
      <c r="J68" s="206"/>
      <c r="K68" s="205" t="s">
        <v>62</v>
      </c>
      <c r="L68" s="207"/>
      <c r="M68" s="206"/>
      <c r="N68" s="203" t="s">
        <v>63</v>
      </c>
      <c r="O68" s="208" t="s">
        <v>75</v>
      </c>
      <c r="P68" s="217" t="s">
        <v>65</v>
      </c>
      <c r="Q68" s="219"/>
    </row>
    <row r="69" spans="2:17" ht="110.25">
      <c r="B69" s="204"/>
      <c r="C69" s="213"/>
      <c r="D69" s="213"/>
      <c r="E69" s="213"/>
      <c r="F69" s="213"/>
      <c r="G69" s="213"/>
      <c r="H69" s="204"/>
      <c r="I69" s="33" t="s">
        <v>66</v>
      </c>
      <c r="J69" s="33" t="s">
        <v>76</v>
      </c>
      <c r="K69" s="34" t="s">
        <v>68</v>
      </c>
      <c r="L69" s="34" t="s">
        <v>69</v>
      </c>
      <c r="M69" s="34" t="s">
        <v>70</v>
      </c>
      <c r="N69" s="204"/>
      <c r="O69" s="209"/>
      <c r="P69" s="218"/>
      <c r="Q69" s="204"/>
    </row>
    <row r="70" spans="2:17" ht="15.75">
      <c r="B70" s="32">
        <v>1</v>
      </c>
      <c r="C70" s="44">
        <v>2</v>
      </c>
      <c r="D70" s="44">
        <v>3</v>
      </c>
      <c r="E70" s="42">
        <v>4</v>
      </c>
      <c r="F70" s="42">
        <v>5</v>
      </c>
      <c r="G70" s="42">
        <v>6</v>
      </c>
      <c r="H70" s="32">
        <v>7</v>
      </c>
      <c r="I70" s="52">
        <v>8</v>
      </c>
      <c r="J70" s="52">
        <v>9</v>
      </c>
      <c r="K70" s="52">
        <v>10</v>
      </c>
      <c r="L70" s="52">
        <v>11</v>
      </c>
      <c r="M70" s="52">
        <v>12</v>
      </c>
      <c r="N70" s="32">
        <v>13</v>
      </c>
      <c r="O70" s="32">
        <v>14</v>
      </c>
      <c r="P70" s="32">
        <v>15</v>
      </c>
      <c r="Q70" s="32">
        <v>16</v>
      </c>
    </row>
    <row r="71" spans="2:17" ht="59.25" customHeight="1">
      <c r="B71" s="54" t="s">
        <v>177</v>
      </c>
      <c r="C71" s="102" t="s">
        <v>195</v>
      </c>
      <c r="D71" s="56" t="s">
        <v>136</v>
      </c>
      <c r="E71" s="58"/>
      <c r="F71" s="58" t="s">
        <v>82</v>
      </c>
      <c r="G71" s="57" t="s">
        <v>182</v>
      </c>
      <c r="H71" s="71" t="s">
        <v>134</v>
      </c>
      <c r="I71" s="60" t="s">
        <v>135</v>
      </c>
      <c r="J71" s="33">
        <v>792</v>
      </c>
      <c r="K71" s="52">
        <v>15</v>
      </c>
      <c r="L71" s="52"/>
      <c r="M71" s="52">
        <v>14</v>
      </c>
      <c r="N71" s="62">
        <f>K71*0.35</f>
        <v>5.25</v>
      </c>
      <c r="O71" s="52">
        <v>0</v>
      </c>
      <c r="P71" s="52"/>
      <c r="Q71" s="82">
        <v>80</v>
      </c>
    </row>
    <row r="72" spans="2:17" ht="15.75">
      <c r="B72" s="83"/>
      <c r="C72" s="84"/>
      <c r="D72" s="84"/>
      <c r="E72" s="85"/>
      <c r="F72" s="85"/>
      <c r="G72" s="85"/>
      <c r="H72" s="86"/>
      <c r="I72" s="87"/>
      <c r="J72" s="30"/>
      <c r="K72" s="88"/>
      <c r="L72" s="88"/>
      <c r="M72" s="88"/>
      <c r="N72" s="88"/>
      <c r="O72" s="88"/>
      <c r="P72" s="88"/>
      <c r="Q72" s="31"/>
    </row>
    <row r="73" spans="2:17" ht="15.75">
      <c r="B73" s="210" t="s">
        <v>77</v>
      </c>
      <c r="C73" s="210"/>
      <c r="D73" s="211" t="s">
        <v>213</v>
      </c>
      <c r="E73" s="211"/>
      <c r="F73" s="211"/>
      <c r="G73" s="211"/>
      <c r="H73" s="211"/>
      <c r="I73" s="211"/>
      <c r="J73" s="211"/>
      <c r="K73" s="12"/>
      <c r="L73" s="12" t="s">
        <v>78</v>
      </c>
      <c r="M73" s="12"/>
      <c r="N73" s="201" t="s">
        <v>36</v>
      </c>
      <c r="O73" s="201"/>
      <c r="P73" s="12"/>
      <c r="Q73" s="12"/>
    </row>
    <row r="74" spans="2:17" ht="33.75" customHeight="1">
      <c r="B74" s="90" t="str">
        <f>D19</f>
        <v>" 30 "  ДЕКАБРЯ    2022г</v>
      </c>
      <c r="C74" s="89"/>
      <c r="D74" s="89"/>
      <c r="E74" s="109" t="s">
        <v>79</v>
      </c>
      <c r="F74" s="91"/>
      <c r="G74" s="91"/>
      <c r="H74" s="202"/>
      <c r="I74" s="202"/>
      <c r="J74" s="89"/>
      <c r="K74" s="12"/>
      <c r="L74" s="109" t="s">
        <v>26</v>
      </c>
      <c r="M74" s="12"/>
      <c r="N74" s="282" t="s">
        <v>80</v>
      </c>
      <c r="O74" s="282"/>
      <c r="P74" s="12"/>
      <c r="Q74" s="12"/>
    </row>
    <row r="75" spans="2:16" ht="83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4" ht="61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4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</row>
    <row r="90" spans="2:14" ht="29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2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97">
    <mergeCell ref="H74:I74"/>
    <mergeCell ref="N74:O74"/>
    <mergeCell ref="G68:G69"/>
    <mergeCell ref="H68:H69"/>
    <mergeCell ref="I68:J68"/>
    <mergeCell ref="O68:O69"/>
    <mergeCell ref="P68:P69"/>
    <mergeCell ref="B61:B64"/>
    <mergeCell ref="C61:C64"/>
    <mergeCell ref="D61:D64"/>
    <mergeCell ref="G61:G64"/>
    <mergeCell ref="B73:C73"/>
    <mergeCell ref="D73:J73"/>
    <mergeCell ref="N73:O73"/>
    <mergeCell ref="B67:B69"/>
    <mergeCell ref="Q67:Q69"/>
    <mergeCell ref="C68:C69"/>
    <mergeCell ref="D68:D69"/>
    <mergeCell ref="E68:E69"/>
    <mergeCell ref="F68:F69"/>
    <mergeCell ref="K68:M68"/>
    <mergeCell ref="N68:N69"/>
    <mergeCell ref="C67:E67"/>
    <mergeCell ref="F67:G67"/>
    <mergeCell ref="H67:P67"/>
    <mergeCell ref="G58:G59"/>
    <mergeCell ref="P58:P59"/>
    <mergeCell ref="Q58:Q59"/>
    <mergeCell ref="E61:E64"/>
    <mergeCell ref="H58:H59"/>
    <mergeCell ref="I58:J58"/>
    <mergeCell ref="K58:M58"/>
    <mergeCell ref="N58:N59"/>
    <mergeCell ref="O58:O59"/>
    <mergeCell ref="F61:F64"/>
    <mergeCell ref="E54:H54"/>
    <mergeCell ref="C57:E57"/>
    <mergeCell ref="F57:G57"/>
    <mergeCell ref="H57:P57"/>
    <mergeCell ref="B55:Q55"/>
    <mergeCell ref="B57:B59"/>
    <mergeCell ref="C58:C59"/>
    <mergeCell ref="D58:D59"/>
    <mergeCell ref="E58:E59"/>
    <mergeCell ref="F58:F59"/>
    <mergeCell ref="K46:M46"/>
    <mergeCell ref="N46:N47"/>
    <mergeCell ref="O46:O47"/>
    <mergeCell ref="P46:P47"/>
    <mergeCell ref="D50:F50"/>
    <mergeCell ref="L52:N53"/>
    <mergeCell ref="O52:O53"/>
    <mergeCell ref="P52:P53"/>
    <mergeCell ref="B45:B47"/>
    <mergeCell ref="C45:E45"/>
    <mergeCell ref="Q45:Q47"/>
    <mergeCell ref="C46:C47"/>
    <mergeCell ref="D46:D47"/>
    <mergeCell ref="E46:E47"/>
    <mergeCell ref="F46:F47"/>
    <mergeCell ref="G46:G47"/>
    <mergeCell ref="H46:H47"/>
    <mergeCell ref="I46:J46"/>
    <mergeCell ref="F45:G45"/>
    <mergeCell ref="H45:P45"/>
    <mergeCell ref="O35:O36"/>
    <mergeCell ref="P35:P36"/>
    <mergeCell ref="H35:H36"/>
    <mergeCell ref="I35:J35"/>
    <mergeCell ref="K35:M35"/>
    <mergeCell ref="G23:K23"/>
    <mergeCell ref="H34:P34"/>
    <mergeCell ref="G35:G36"/>
    <mergeCell ref="E35:E36"/>
    <mergeCell ref="B32:Q32"/>
    <mergeCell ref="B34:B36"/>
    <mergeCell ref="C34:E34"/>
    <mergeCell ref="F35:F36"/>
    <mergeCell ref="C35:C36"/>
    <mergeCell ref="D35:D36"/>
    <mergeCell ref="B38:B42"/>
    <mergeCell ref="C38:C42"/>
    <mergeCell ref="D38:D42"/>
    <mergeCell ref="F38:F42"/>
    <mergeCell ref="E38:E42"/>
    <mergeCell ref="N35:N36"/>
    <mergeCell ref="G38:G42"/>
    <mergeCell ref="Q35:Q36"/>
    <mergeCell ref="C17:H17"/>
    <mergeCell ref="B21:E21"/>
    <mergeCell ref="G21:K21"/>
    <mergeCell ref="B22:G22"/>
    <mergeCell ref="H22:J22"/>
    <mergeCell ref="O29:O30"/>
    <mergeCell ref="F34:G34"/>
    <mergeCell ref="B23:D23"/>
    <mergeCell ref="L29:N3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2" manualBreakCount="2">
    <brk id="25" max="16" man="1"/>
    <brk id="50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5"/>
  <sheetViews>
    <sheetView view="pageBreakPreview" zoomScaleSheetLayoutView="100" zoomScalePageLayoutView="0" workbookViewId="0" topLeftCell="A58">
      <selection activeCell="C49" sqref="C49"/>
    </sheetView>
  </sheetViews>
  <sheetFormatPr defaultColWidth="8.8515625" defaultRowHeight="12.75"/>
  <cols>
    <col min="1" max="1" width="4.00390625" style="1" customWidth="1"/>
    <col min="2" max="2" width="36.8515625" style="1" customWidth="1"/>
    <col min="3" max="3" width="30.8515625" style="1" customWidth="1"/>
    <col min="4" max="4" width="15.140625" style="1" customWidth="1"/>
    <col min="5" max="5" width="12.421875" style="1" customWidth="1"/>
    <col min="6" max="6" width="13.140625" style="1" customWidth="1"/>
    <col min="7" max="7" width="16.57421875" style="1" customWidth="1"/>
    <col min="8" max="8" width="39.421875" style="1" customWidth="1"/>
    <col min="9" max="9" width="12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5" width="16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69" customHeight="1">
      <c r="B17" s="12"/>
      <c r="C17" s="239" t="str">
        <f>Ручеек!C17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29</v>
      </c>
      <c r="J17" s="12"/>
      <c r="K17" s="12"/>
      <c r="L17" s="12"/>
      <c r="M17" s="12"/>
      <c r="N17" s="12"/>
      <c r="O17" s="12"/>
      <c r="P17" s="12"/>
      <c r="Q17" s="12"/>
    </row>
    <row r="18" spans="2:17" ht="61.5" customHeight="1"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56.25" customHeight="1">
      <c r="B19" s="12"/>
      <c r="C19" s="180" t="s">
        <v>0</v>
      </c>
      <c r="D19" s="181" t="str">
        <f>Ручеек!D19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44.2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Ручеек!O20</f>
        <v>44925</v>
      </c>
      <c r="P20" s="19"/>
      <c r="Q20" s="12"/>
    </row>
    <row r="21" spans="2:17" ht="100.5" customHeight="1">
      <c r="B21" s="260" t="s">
        <v>52</v>
      </c>
      <c r="C21" s="260"/>
      <c r="D21" s="260"/>
      <c r="E21" s="260"/>
      <c r="F21" s="18"/>
      <c r="G21" s="261" t="s">
        <v>119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255</v>
      </c>
      <c r="P21" s="15"/>
      <c r="Q21" s="12"/>
    </row>
    <row r="22" spans="2:17" ht="93.75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39.7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50.25" customHeight="1">
      <c r="B24" s="187" t="s">
        <v>2</v>
      </c>
      <c r="C24" s="187" t="str">
        <f>Ручеек!C24</f>
        <v>Годовая</v>
      </c>
      <c r="D24" s="17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84.7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21.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30" customHeight="1">
      <c r="B38" s="254" t="str">
        <f>B49</f>
        <v>801011О.99.0.БВ24ДН81000</v>
      </c>
      <c r="C38" s="257" t="s">
        <v>183</v>
      </c>
      <c r="D38" s="250" t="s">
        <v>146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44.25" customHeight="1">
      <c r="B39" s="255"/>
      <c r="C39" s="258"/>
      <c r="D39" s="251"/>
      <c r="E39" s="215"/>
      <c r="F39" s="215"/>
      <c r="G39" s="215"/>
      <c r="H39" s="40" t="s">
        <v>153</v>
      </c>
      <c r="I39" s="41" t="s">
        <v>15</v>
      </c>
      <c r="J39" s="33"/>
      <c r="K39" s="43">
        <v>0</v>
      </c>
      <c r="L39" s="43"/>
      <c r="M39" s="43">
        <v>0</v>
      </c>
      <c r="N39" s="43">
        <f>K39*0.1</f>
        <v>0</v>
      </c>
      <c r="O39" s="32">
        <v>0</v>
      </c>
      <c r="P39" s="32"/>
      <c r="Q39" s="31"/>
    </row>
    <row r="40" spans="2:17" ht="51" customHeight="1">
      <c r="B40" s="255"/>
      <c r="C40" s="258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v>0</v>
      </c>
      <c r="N40" s="43">
        <v>0</v>
      </c>
      <c r="O40" s="32">
        <v>0</v>
      </c>
      <c r="P40" s="32"/>
      <c r="Q40" s="31"/>
    </row>
    <row r="41" spans="2:17" ht="15.75" customHeight="1">
      <c r="B41" s="255"/>
      <c r="C41" s="258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256"/>
      <c r="C42" s="259"/>
      <c r="D42" s="252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78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2.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4" customHeight="1">
      <c r="B49" s="54" t="s">
        <v>270</v>
      </c>
      <c r="C49" s="95" t="s">
        <v>183</v>
      </c>
      <c r="D49" s="56" t="s">
        <v>192</v>
      </c>
      <c r="E49" s="57"/>
      <c r="F49" s="58" t="s">
        <v>82</v>
      </c>
      <c r="G49" s="57" t="s">
        <v>182</v>
      </c>
      <c r="H49" s="59" t="s">
        <v>22</v>
      </c>
      <c r="I49" s="60" t="s">
        <v>135</v>
      </c>
      <c r="J49" s="33">
        <v>792</v>
      </c>
      <c r="K49" s="52">
        <v>29</v>
      </c>
      <c r="L49" s="52"/>
      <c r="M49" s="52">
        <v>23</v>
      </c>
      <c r="N49" s="62">
        <f>K49*0.35</f>
        <v>10.149999999999999</v>
      </c>
      <c r="O49" s="52">
        <v>0</v>
      </c>
      <c r="P49" s="52"/>
      <c r="Q49" s="52"/>
    </row>
    <row r="50" spans="1:17" ht="15.75">
      <c r="A50" s="2"/>
      <c r="B50" s="63"/>
      <c r="C50" s="96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3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84.7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19.25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24" customHeight="1">
      <c r="B61" s="244" t="s">
        <v>177</v>
      </c>
      <c r="C61" s="264" t="s">
        <v>195</v>
      </c>
      <c r="D61" s="250" t="s">
        <v>184</v>
      </c>
      <c r="E61" s="223"/>
      <c r="F61" s="214" t="s">
        <v>82</v>
      </c>
      <c r="G61" s="214" t="s">
        <v>182</v>
      </c>
      <c r="H61" s="264" t="s">
        <v>84</v>
      </c>
      <c r="I61" s="276" t="s">
        <v>15</v>
      </c>
      <c r="J61" s="203"/>
      <c r="K61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203"/>
      <c r="M61" s="203">
        <f>K61</f>
        <v>100</v>
      </c>
      <c r="N61" s="203">
        <f>K61*0.1</f>
        <v>10</v>
      </c>
      <c r="O61" s="203">
        <v>0</v>
      </c>
      <c r="P61" s="203"/>
      <c r="Q61" s="67"/>
    </row>
    <row r="62" spans="2:17" ht="0.75" customHeight="1">
      <c r="B62" s="245"/>
      <c r="C62" s="281"/>
      <c r="D62" s="251"/>
      <c r="E62" s="224"/>
      <c r="F62" s="215"/>
      <c r="G62" s="215"/>
      <c r="H62" s="265"/>
      <c r="I62" s="277"/>
      <c r="J62" s="204"/>
      <c r="K62" s="204"/>
      <c r="L62" s="204"/>
      <c r="M62" s="204"/>
      <c r="N62" s="204"/>
      <c r="O62" s="204"/>
      <c r="P62" s="204"/>
      <c r="Q62" s="67"/>
    </row>
    <row r="63" spans="2:17" ht="19.5" customHeight="1">
      <c r="B63" s="245"/>
      <c r="C63" s="281"/>
      <c r="D63" s="251"/>
      <c r="E63" s="224"/>
      <c r="F63" s="215"/>
      <c r="G63" s="215"/>
      <c r="H63" s="40" t="s">
        <v>24</v>
      </c>
      <c r="I63" s="41" t="s">
        <v>15</v>
      </c>
      <c r="J63" s="33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32"/>
      <c r="Q63" s="67"/>
    </row>
    <row r="64" spans="2:17" ht="63.75" customHeight="1">
      <c r="B64" s="245"/>
      <c r="C64" s="281"/>
      <c r="D64" s="251"/>
      <c r="E64" s="224"/>
      <c r="F64" s="215"/>
      <c r="G64" s="215"/>
      <c r="H64" s="45" t="s">
        <v>155</v>
      </c>
      <c r="I64" s="92" t="s">
        <v>19</v>
      </c>
      <c r="J64" s="33"/>
      <c r="K64" s="43">
        <v>0</v>
      </c>
      <c r="L64" s="43"/>
      <c r="M64" s="43">
        <v>0</v>
      </c>
      <c r="N64" s="43">
        <v>0</v>
      </c>
      <c r="O64" s="32">
        <v>0</v>
      </c>
      <c r="P64" s="32"/>
      <c r="Q64" s="67"/>
    </row>
    <row r="65" spans="2:17" ht="30" customHeight="1">
      <c r="B65" s="246"/>
      <c r="C65" s="265"/>
      <c r="D65" s="252"/>
      <c r="E65" s="225"/>
      <c r="F65" s="216"/>
      <c r="G65" s="216"/>
      <c r="H65" s="40" t="s">
        <v>25</v>
      </c>
      <c r="I65" s="92" t="s">
        <v>19</v>
      </c>
      <c r="J65" s="33"/>
      <c r="K65" s="32">
        <v>0</v>
      </c>
      <c r="L65" s="32"/>
      <c r="M65" s="32">
        <f>K65</f>
        <v>0</v>
      </c>
      <c r="N65" s="43">
        <f>K65*0.1</f>
        <v>0</v>
      </c>
      <c r="O65" s="32">
        <v>0</v>
      </c>
      <c r="P65" s="32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81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24" customHeight="1"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10.25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59.25" customHeight="1">
      <c r="B72" s="54" t="s">
        <v>177</v>
      </c>
      <c r="C72" s="102" t="s">
        <v>44</v>
      </c>
      <c r="D72" s="56" t="s">
        <v>184</v>
      </c>
      <c r="E72" s="58"/>
      <c r="F72" s="58" t="s">
        <v>82</v>
      </c>
      <c r="G72" s="57" t="s">
        <v>182</v>
      </c>
      <c r="H72" s="71" t="s">
        <v>134</v>
      </c>
      <c r="I72" s="60" t="s">
        <v>135</v>
      </c>
      <c r="J72" s="33">
        <v>792</v>
      </c>
      <c r="K72" s="52">
        <v>29</v>
      </c>
      <c r="L72" s="52"/>
      <c r="M72" s="52">
        <v>23</v>
      </c>
      <c r="N72" s="62">
        <f>K72*0.35</f>
        <v>10.149999999999999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214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35</v>
      </c>
      <c r="O74" s="201"/>
      <c r="P74" s="12"/>
      <c r="Q74" s="12"/>
    </row>
    <row r="75" spans="2:17" ht="33.75" customHeight="1">
      <c r="B75" s="90" t="str">
        <f>Ручеек!B74</f>
        <v>" 30 "  ДЕКАБРЯ    2022г</v>
      </c>
      <c r="C75" s="89"/>
      <c r="D75" s="89"/>
      <c r="E75" s="109" t="s">
        <v>79</v>
      </c>
      <c r="F75" s="91"/>
      <c r="G75" s="91"/>
      <c r="H75" s="202"/>
      <c r="I75" s="202"/>
      <c r="J75" s="89"/>
      <c r="K75" s="12"/>
      <c r="L75" s="109" t="s">
        <v>26</v>
      </c>
      <c r="M75" s="12"/>
      <c r="N75" s="282" t="s">
        <v>80</v>
      </c>
      <c r="O75" s="28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106">
    <mergeCell ref="B38:B42"/>
    <mergeCell ref="C38:C42"/>
    <mergeCell ref="D38:D42"/>
    <mergeCell ref="E38:E42"/>
    <mergeCell ref="F38:F42"/>
    <mergeCell ref="G38:G42"/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  <mergeCell ref="O69:O70"/>
    <mergeCell ref="B68:B70"/>
    <mergeCell ref="C68:E68"/>
    <mergeCell ref="F68:G68"/>
    <mergeCell ref="H68:P68"/>
    <mergeCell ref="P69:P70"/>
    <mergeCell ref="B61:B65"/>
    <mergeCell ref="C61:C65"/>
    <mergeCell ref="D61:D65"/>
    <mergeCell ref="Q68:Q70"/>
    <mergeCell ref="C69:C70"/>
    <mergeCell ref="D69:D70"/>
    <mergeCell ref="E69:E70"/>
    <mergeCell ref="F69:F70"/>
    <mergeCell ref="K61:K62"/>
    <mergeCell ref="L61:L62"/>
    <mergeCell ref="M61:M62"/>
    <mergeCell ref="N61:N62"/>
    <mergeCell ref="O61:O62"/>
    <mergeCell ref="P61:P62"/>
    <mergeCell ref="Q58:Q59"/>
    <mergeCell ref="E61:E65"/>
    <mergeCell ref="H61:H62"/>
    <mergeCell ref="I61:I62"/>
    <mergeCell ref="J61:J62"/>
    <mergeCell ref="H58:H59"/>
    <mergeCell ref="F57:G57"/>
    <mergeCell ref="H57:P57"/>
    <mergeCell ref="C58:C59"/>
    <mergeCell ref="D58:D59"/>
    <mergeCell ref="E58:E59"/>
    <mergeCell ref="F58:F59"/>
    <mergeCell ref="G58:G59"/>
    <mergeCell ref="P58:P59"/>
    <mergeCell ref="D50:F50"/>
    <mergeCell ref="L52:N53"/>
    <mergeCell ref="O52:O53"/>
    <mergeCell ref="P52:P53"/>
    <mergeCell ref="E54:H54"/>
    <mergeCell ref="I58:J58"/>
    <mergeCell ref="K58:M58"/>
    <mergeCell ref="N58:N59"/>
    <mergeCell ref="O58:O59"/>
    <mergeCell ref="C57:E57"/>
    <mergeCell ref="F61:F65"/>
    <mergeCell ref="G61:G65"/>
    <mergeCell ref="B55:Q55"/>
    <mergeCell ref="B57:B59"/>
    <mergeCell ref="H46:H47"/>
    <mergeCell ref="I46:J46"/>
    <mergeCell ref="K46:M46"/>
    <mergeCell ref="N46:N47"/>
    <mergeCell ref="O46:O47"/>
    <mergeCell ref="P46:P47"/>
    <mergeCell ref="B45:B47"/>
    <mergeCell ref="C45:E45"/>
    <mergeCell ref="F45:G45"/>
    <mergeCell ref="H45:P45"/>
    <mergeCell ref="Q45:Q47"/>
    <mergeCell ref="C46:C47"/>
    <mergeCell ref="D46:D47"/>
    <mergeCell ref="E46:E47"/>
    <mergeCell ref="F46:F47"/>
    <mergeCell ref="G46:G47"/>
    <mergeCell ref="E35:E36"/>
    <mergeCell ref="F35:F36"/>
    <mergeCell ref="C35:C36"/>
    <mergeCell ref="D35:D36"/>
    <mergeCell ref="P35:P36"/>
    <mergeCell ref="Q35:Q36"/>
    <mergeCell ref="H35:H36"/>
    <mergeCell ref="I35:J35"/>
    <mergeCell ref="K35:M35"/>
    <mergeCell ref="N35:N36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O35:O36"/>
    <mergeCell ref="C17:H17"/>
    <mergeCell ref="B21:E21"/>
    <mergeCell ref="G21:K21"/>
    <mergeCell ref="B22:G22"/>
    <mergeCell ref="H22:J22"/>
    <mergeCell ref="B23:D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5" max="16" man="1"/>
    <brk id="5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6"/>
  <sheetViews>
    <sheetView view="pageBreakPreview" zoomScaleSheetLayoutView="100" zoomScalePageLayoutView="0" workbookViewId="0" topLeftCell="A36">
      <selection activeCell="B62" sqref="B62:B66"/>
    </sheetView>
  </sheetViews>
  <sheetFormatPr defaultColWidth="8.8515625" defaultRowHeight="12.75"/>
  <cols>
    <col min="1" max="1" width="4.00390625" style="1" customWidth="1"/>
    <col min="2" max="2" width="35.00390625" style="1" customWidth="1"/>
    <col min="3" max="3" width="34.28125" style="1" customWidth="1"/>
    <col min="4" max="4" width="17.421875" style="1" customWidth="1"/>
    <col min="5" max="5" width="12.421875" style="1" customWidth="1"/>
    <col min="6" max="6" width="14.8515625" style="1" customWidth="1"/>
    <col min="7" max="7" width="18.00390625" style="1" customWidth="1"/>
    <col min="8" max="8" width="37.28125" style="1" customWidth="1"/>
    <col min="9" max="9" width="9.00390625" style="1" customWidth="1"/>
    <col min="10" max="10" width="7.140625" style="1" customWidth="1"/>
    <col min="11" max="11" width="13.00390625" style="1" customWidth="1"/>
    <col min="12" max="12" width="12.140625" style="1" customWidth="1"/>
    <col min="13" max="13" width="10.7109375" style="1" customWidth="1"/>
    <col min="14" max="14" width="16.00390625" style="1" customWidth="1"/>
    <col min="15" max="15" width="17.00390625" style="1" customWidth="1"/>
    <col min="16" max="16" width="8.8515625" style="1" customWidth="1"/>
    <col min="17" max="17" width="9.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82.5" customHeight="1">
      <c r="B18" s="12"/>
      <c r="C18" s="239" t="str">
        <f>'Журавлик '!C17:H17</f>
        <v> ОТЧЕТ О ВЫПОЛНЕНИИ                           МУНИЦИПАЛЬНОГО ЗАДАНИЯ №</v>
      </c>
      <c r="D18" s="239"/>
      <c r="E18" s="239"/>
      <c r="F18" s="239"/>
      <c r="G18" s="239"/>
      <c r="H18" s="240"/>
      <c r="I18" s="177">
        <v>27</v>
      </c>
      <c r="J18" s="12"/>
      <c r="K18" s="12"/>
      <c r="L18" s="12"/>
      <c r="M18" s="12"/>
      <c r="N18" s="12"/>
      <c r="O18" s="12"/>
      <c r="P18" s="12"/>
      <c r="Q18" s="12"/>
    </row>
    <row r="19" spans="2:17" ht="62.25" customHeight="1">
      <c r="B19" s="12"/>
      <c r="C19" s="179"/>
      <c r="D19" s="179" t="str">
        <f>'Красная шапочка '!D18</f>
        <v>на 2022 год и плановый период 2023 и 2024 годов</v>
      </c>
      <c r="E19" s="179"/>
      <c r="F19" s="179"/>
      <c r="G19" s="179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73.5" customHeight="1">
      <c r="B20" s="12"/>
      <c r="C20" s="180" t="s">
        <v>0</v>
      </c>
      <c r="D20" s="181" t="str">
        <f>'Красная шапочка '!D19</f>
        <v>" 30 "  ДЕКАБРЯ    2022г</v>
      </c>
      <c r="E20" s="179"/>
      <c r="F20" s="179"/>
      <c r="G20" s="179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38.2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'Красная шапочка '!O20</f>
        <v>44925</v>
      </c>
      <c r="P21" s="19"/>
      <c r="Q21" s="12"/>
    </row>
    <row r="22" spans="2:17" ht="95.25" customHeight="1">
      <c r="B22" s="260" t="s">
        <v>52</v>
      </c>
      <c r="C22" s="260"/>
      <c r="D22" s="260"/>
      <c r="E22" s="260"/>
      <c r="F22" s="18"/>
      <c r="G22" s="261" t="s">
        <v>118</v>
      </c>
      <c r="H22" s="261"/>
      <c r="I22" s="261"/>
      <c r="J22" s="261"/>
      <c r="K22" s="261"/>
      <c r="L22" s="12"/>
      <c r="M22" s="12"/>
      <c r="N22" s="189" t="s">
        <v>53</v>
      </c>
      <c r="O22" s="188" t="s">
        <v>254</v>
      </c>
      <c r="P22" s="15"/>
      <c r="Q22" s="12"/>
    </row>
    <row r="23" spans="2:17" ht="86.25" customHeight="1">
      <c r="B23" s="262" t="s">
        <v>54</v>
      </c>
      <c r="C23" s="262"/>
      <c r="D23" s="262"/>
      <c r="E23" s="262"/>
      <c r="F23" s="262"/>
      <c r="G23" s="262"/>
      <c r="H23" s="263" t="s">
        <v>1</v>
      </c>
      <c r="I23" s="263"/>
      <c r="J23" s="263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45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64.5" customHeight="1">
      <c r="B25" s="187" t="s">
        <v>2</v>
      </c>
      <c r="C25" s="187" t="str">
        <f>'Красная шапочка '!C24</f>
        <v>Годовая</v>
      </c>
      <c r="D25" s="17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2:17" ht="33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2:17" ht="15.75">
      <c r="B32" s="20" t="s">
        <v>56</v>
      </c>
      <c r="C32" s="12"/>
      <c r="D32" s="12"/>
      <c r="E32" s="110" t="s">
        <v>81</v>
      </c>
      <c r="F32" s="110"/>
      <c r="G32" s="110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66.7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20.25" customHeight="1">
      <c r="B36" s="219"/>
      <c r="C36" s="212" t="s">
        <v>127</v>
      </c>
      <c r="D36" s="212" t="s">
        <v>140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107.25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17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27" customHeight="1">
      <c r="B39" s="254" t="str">
        <f>B50</f>
        <v>801011О.99.0.БВ24ДН81000 </v>
      </c>
      <c r="C39" s="257" t="s">
        <v>172</v>
      </c>
      <c r="D39" s="250" t="s">
        <v>185</v>
      </c>
      <c r="E39" s="214"/>
      <c r="F39" s="214" t="s">
        <v>82</v>
      </c>
      <c r="G39" s="214" t="s">
        <v>182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39" customHeight="1">
      <c r="B40" s="255"/>
      <c r="C40" s="258"/>
      <c r="D40" s="251"/>
      <c r="E40" s="215"/>
      <c r="F40" s="215"/>
      <c r="G40" s="215"/>
      <c r="H40" s="40" t="s">
        <v>153</v>
      </c>
      <c r="I40" s="41" t="s">
        <v>15</v>
      </c>
      <c r="J40" s="33"/>
      <c r="K40" s="32">
        <v>0</v>
      </c>
      <c r="L40" s="32"/>
      <c r="M40" s="32">
        <v>0</v>
      </c>
      <c r="N40" s="32">
        <v>0</v>
      </c>
      <c r="O40" s="32">
        <v>0</v>
      </c>
      <c r="P40" s="32"/>
      <c r="Q40" s="31"/>
    </row>
    <row r="41" spans="2:17" ht="51.75" customHeight="1">
      <c r="B41" s="255"/>
      <c r="C41" s="258"/>
      <c r="D41" s="251"/>
      <c r="E41" s="215"/>
      <c r="F41" s="215"/>
      <c r="G41" s="215"/>
      <c r="H41" s="40" t="s">
        <v>139</v>
      </c>
      <c r="I41" s="41" t="s">
        <v>15</v>
      </c>
      <c r="J41" s="33"/>
      <c r="K41" s="43">
        <v>0</v>
      </c>
      <c r="L41" s="43"/>
      <c r="M41" s="43">
        <v>0</v>
      </c>
      <c r="N41" s="43">
        <v>0</v>
      </c>
      <c r="O41" s="32">
        <v>0</v>
      </c>
      <c r="P41" s="32"/>
      <c r="Q41" s="31"/>
    </row>
    <row r="42" spans="2:17" ht="15.75" customHeight="1">
      <c r="B42" s="255"/>
      <c r="C42" s="258"/>
      <c r="D42" s="251"/>
      <c r="E42" s="215"/>
      <c r="F42" s="215"/>
      <c r="G42" s="215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43">
        <f>K42*0.1</f>
        <v>9</v>
      </c>
      <c r="O42" s="32">
        <v>0</v>
      </c>
      <c r="P42" s="32"/>
      <c r="Q42" s="31"/>
    </row>
    <row r="43" spans="2:17" ht="79.5" customHeight="1">
      <c r="B43" s="256"/>
      <c r="C43" s="259"/>
      <c r="D43" s="252"/>
      <c r="E43" s="216"/>
      <c r="F43" s="216"/>
      <c r="G43" s="216"/>
      <c r="H43" s="45" t="s">
        <v>18</v>
      </c>
      <c r="I43" s="46" t="s">
        <v>19</v>
      </c>
      <c r="J43" s="47"/>
      <c r="K43" s="48">
        <v>0</v>
      </c>
      <c r="L43" s="48"/>
      <c r="M43" s="49">
        <v>0</v>
      </c>
      <c r="N43" s="50">
        <v>0</v>
      </c>
      <c r="O43" s="49">
        <v>0</v>
      </c>
      <c r="P43" s="32"/>
      <c r="Q43" s="15"/>
    </row>
    <row r="44" spans="2:17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65.25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33.75" customHeight="1">
      <c r="B47" s="219"/>
      <c r="C47" s="212" t="s">
        <v>127</v>
      </c>
      <c r="D47" s="212" t="s">
        <v>140</v>
      </c>
      <c r="E47" s="212" t="s">
        <v>11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116.2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6">
        <v>2</v>
      </c>
      <c r="D49" s="36">
        <v>3</v>
      </c>
      <c r="E49" s="37">
        <v>4</v>
      </c>
      <c r="F49" s="37">
        <v>5</v>
      </c>
      <c r="G49" s="37">
        <v>6</v>
      </c>
      <c r="H49" s="35">
        <v>7</v>
      </c>
      <c r="I49" s="38">
        <v>8</v>
      </c>
      <c r="J49" s="38">
        <v>9</v>
      </c>
      <c r="K49" s="38">
        <v>10</v>
      </c>
      <c r="L49" s="38">
        <v>11</v>
      </c>
      <c r="M49" s="38">
        <v>12</v>
      </c>
      <c r="N49" s="35">
        <v>13</v>
      </c>
      <c r="O49" s="35">
        <v>14</v>
      </c>
      <c r="P49" s="35">
        <v>15</v>
      </c>
      <c r="Q49" s="35">
        <v>16</v>
      </c>
    </row>
    <row r="50" spans="2:17" ht="60" customHeight="1">
      <c r="B50" s="54" t="s">
        <v>271</v>
      </c>
      <c r="C50" s="95" t="s">
        <v>183</v>
      </c>
      <c r="D50" s="56" t="s">
        <v>184</v>
      </c>
      <c r="E50" s="57"/>
      <c r="F50" s="58" t="s">
        <v>82</v>
      </c>
      <c r="G50" s="57" t="s">
        <v>179</v>
      </c>
      <c r="H50" s="59" t="s">
        <v>22</v>
      </c>
      <c r="I50" s="60" t="s">
        <v>135</v>
      </c>
      <c r="J50" s="33">
        <v>792</v>
      </c>
      <c r="K50" s="52">
        <v>10</v>
      </c>
      <c r="L50" s="52"/>
      <c r="M50" s="52">
        <v>8</v>
      </c>
      <c r="N50" s="62">
        <f>K50*0.35</f>
        <v>3.5</v>
      </c>
      <c r="O50" s="52">
        <v>0</v>
      </c>
      <c r="P50" s="52"/>
      <c r="Q50" s="52"/>
    </row>
    <row r="51" spans="1:17" ht="15.75">
      <c r="A51" s="2"/>
      <c r="B51" s="63"/>
      <c r="C51" s="96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3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68.25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10.25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44" t="s">
        <v>177</v>
      </c>
      <c r="C62" s="278" t="s">
        <v>195</v>
      </c>
      <c r="D62" s="278" t="s">
        <v>192</v>
      </c>
      <c r="E62" s="223"/>
      <c r="F62" s="214" t="s">
        <v>82</v>
      </c>
      <c r="G62" s="214" t="s">
        <v>179</v>
      </c>
      <c r="H62" s="247" t="s">
        <v>84</v>
      </c>
      <c r="I62" s="276" t="s">
        <v>15</v>
      </c>
      <c r="J62" s="203"/>
      <c r="K62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203"/>
      <c r="M62" s="203">
        <f>K62</f>
        <v>100</v>
      </c>
      <c r="N62" s="203">
        <f>K62*0.1</f>
        <v>10</v>
      </c>
      <c r="O62" s="203">
        <v>0</v>
      </c>
      <c r="P62" s="203"/>
      <c r="Q62" s="67"/>
    </row>
    <row r="63" spans="2:17" ht="2.25" customHeight="1">
      <c r="B63" s="245"/>
      <c r="C63" s="279"/>
      <c r="D63" s="279"/>
      <c r="E63" s="224"/>
      <c r="F63" s="215"/>
      <c r="G63" s="215"/>
      <c r="H63" s="249"/>
      <c r="I63" s="277"/>
      <c r="J63" s="204"/>
      <c r="K63" s="204"/>
      <c r="L63" s="204"/>
      <c r="M63" s="204"/>
      <c r="N63" s="204"/>
      <c r="O63" s="204"/>
      <c r="P63" s="204"/>
      <c r="Q63" s="67"/>
    </row>
    <row r="64" spans="2:17" ht="65.25" customHeight="1">
      <c r="B64" s="245"/>
      <c r="C64" s="279"/>
      <c r="D64" s="279"/>
      <c r="E64" s="224"/>
      <c r="F64" s="215"/>
      <c r="G64" s="215"/>
      <c r="H64" s="45" t="s">
        <v>155</v>
      </c>
      <c r="I64" s="46" t="s">
        <v>19</v>
      </c>
      <c r="J64" s="32"/>
      <c r="K64" s="32">
        <v>0</v>
      </c>
      <c r="L64" s="32"/>
      <c r="M64" s="32">
        <v>0</v>
      </c>
      <c r="N64" s="32">
        <v>0</v>
      </c>
      <c r="O64" s="32">
        <v>0</v>
      </c>
      <c r="P64" s="32"/>
      <c r="Q64" s="67"/>
    </row>
    <row r="65" spans="2:17" ht="18.75" customHeight="1">
      <c r="B65" s="245"/>
      <c r="C65" s="279"/>
      <c r="D65" s="279"/>
      <c r="E65" s="224"/>
      <c r="F65" s="215"/>
      <c r="G65" s="215"/>
      <c r="H65" s="40" t="s">
        <v>24</v>
      </c>
      <c r="I65" s="41" t="s">
        <v>15</v>
      </c>
      <c r="J65" s="33"/>
      <c r="K65" s="43">
        <v>90</v>
      </c>
      <c r="L65" s="43"/>
      <c r="M65" s="43">
        <f>K65</f>
        <v>90</v>
      </c>
      <c r="N65" s="43">
        <f>K65*0.1</f>
        <v>9</v>
      </c>
      <c r="O65" s="32">
        <v>0</v>
      </c>
      <c r="P65" s="32"/>
      <c r="Q65" s="67"/>
    </row>
    <row r="66" spans="2:17" ht="26.25" customHeight="1">
      <c r="B66" s="246"/>
      <c r="C66" s="280"/>
      <c r="D66" s="280"/>
      <c r="E66" s="225"/>
      <c r="F66" s="216"/>
      <c r="G66" s="216"/>
      <c r="H66" s="40" t="s">
        <v>25</v>
      </c>
      <c r="I66" s="92" t="s">
        <v>19</v>
      </c>
      <c r="J66" s="33"/>
      <c r="K66" s="32">
        <v>0</v>
      </c>
      <c r="L66" s="32"/>
      <c r="M66" s="32">
        <f>K66</f>
        <v>0</v>
      </c>
      <c r="N66" s="43">
        <f>K66*0.1</f>
        <v>0</v>
      </c>
      <c r="O66" s="32">
        <v>0</v>
      </c>
      <c r="P66" s="32"/>
      <c r="Q66" s="67"/>
    </row>
    <row r="67" spans="2:17" ht="1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63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24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">
        <v>132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10.25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4">
        <v>2</v>
      </c>
      <c r="D72" s="44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59.25" customHeight="1">
      <c r="B73" s="54" t="s">
        <v>177</v>
      </c>
      <c r="C73" s="102" t="s">
        <v>44</v>
      </c>
      <c r="D73" s="56" t="s">
        <v>196</v>
      </c>
      <c r="E73" s="58"/>
      <c r="F73" s="58" t="s">
        <v>82</v>
      </c>
      <c r="G73" s="57" t="s">
        <v>179</v>
      </c>
      <c r="H73" s="71" t="s">
        <v>134</v>
      </c>
      <c r="I73" s="60" t="s">
        <v>135</v>
      </c>
      <c r="J73" s="33">
        <v>792</v>
      </c>
      <c r="K73" s="52">
        <v>10</v>
      </c>
      <c r="L73" s="52"/>
      <c r="M73" s="52">
        <v>8</v>
      </c>
      <c r="N73" s="62">
        <f>K73*0.35</f>
        <v>3.5</v>
      </c>
      <c r="O73" s="52">
        <v>0</v>
      </c>
      <c r="P73" s="52"/>
      <c r="Q73" s="82">
        <v>80</v>
      </c>
    </row>
    <row r="74" spans="2:17" ht="15.75">
      <c r="B74" s="83"/>
      <c r="C74" s="84"/>
      <c r="D74" s="84"/>
      <c r="E74" s="85"/>
      <c r="F74" s="85"/>
      <c r="G74" s="85"/>
      <c r="H74" s="86"/>
      <c r="I74" s="87"/>
      <c r="J74" s="30"/>
      <c r="K74" s="88"/>
      <c r="L74" s="88"/>
      <c r="M74" s="88"/>
      <c r="N74" s="88"/>
      <c r="O74" s="88"/>
      <c r="P74" s="88"/>
      <c r="Q74" s="31"/>
    </row>
    <row r="75" spans="2:17" ht="15.75">
      <c r="B75" s="210" t="s">
        <v>77</v>
      </c>
      <c r="C75" s="210"/>
      <c r="D75" s="211" t="s">
        <v>215</v>
      </c>
      <c r="E75" s="211"/>
      <c r="F75" s="211"/>
      <c r="G75" s="211"/>
      <c r="H75" s="211"/>
      <c r="I75" s="211"/>
      <c r="J75" s="211"/>
      <c r="K75" s="12"/>
      <c r="L75" s="12" t="s">
        <v>78</v>
      </c>
      <c r="M75" s="12"/>
      <c r="N75" s="201" t="s">
        <v>34</v>
      </c>
      <c r="O75" s="201"/>
      <c r="P75" s="12"/>
      <c r="Q75" s="12"/>
    </row>
    <row r="76" spans="2:17" ht="33.75" customHeight="1">
      <c r="B76" s="90" t="str">
        <f>D20</f>
        <v>" 30 "  ДЕКАБРЯ    2022г</v>
      </c>
      <c r="C76" s="89"/>
      <c r="D76" s="89"/>
      <c r="E76" s="109" t="s">
        <v>79</v>
      </c>
      <c r="F76" s="91"/>
      <c r="G76" s="91"/>
      <c r="H76" s="202"/>
      <c r="I76" s="202"/>
      <c r="J76" s="89"/>
      <c r="K76" s="12"/>
      <c r="L76" s="109" t="s">
        <v>26</v>
      </c>
      <c r="M76" s="12"/>
      <c r="N76" s="282" t="s">
        <v>80</v>
      </c>
      <c r="O76" s="282"/>
      <c r="P76" s="12"/>
      <c r="Q76" s="12"/>
    </row>
    <row r="77" spans="2:16" ht="83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4" ht="61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5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29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2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sheetProtection/>
  <mergeCells count="106">
    <mergeCell ref="B39:B43"/>
    <mergeCell ref="C39:C43"/>
    <mergeCell ref="D39:D43"/>
    <mergeCell ref="E39:E43"/>
    <mergeCell ref="F39:F43"/>
    <mergeCell ref="G39:G43"/>
    <mergeCell ref="B75:C75"/>
    <mergeCell ref="D75:J75"/>
    <mergeCell ref="N75:O75"/>
    <mergeCell ref="H76:I76"/>
    <mergeCell ref="N76:O76"/>
    <mergeCell ref="G70:G71"/>
    <mergeCell ref="H70:H71"/>
    <mergeCell ref="I70:J70"/>
    <mergeCell ref="K70:M70"/>
    <mergeCell ref="N70:N71"/>
    <mergeCell ref="O70:O71"/>
    <mergeCell ref="B69:B71"/>
    <mergeCell ref="C69:E69"/>
    <mergeCell ref="F69:G69"/>
    <mergeCell ref="H69:P69"/>
    <mergeCell ref="P70:P71"/>
    <mergeCell ref="B62:B66"/>
    <mergeCell ref="C62:C66"/>
    <mergeCell ref="D62:D66"/>
    <mergeCell ref="Q69:Q71"/>
    <mergeCell ref="C70:C71"/>
    <mergeCell ref="D70:D71"/>
    <mergeCell ref="E70:E71"/>
    <mergeCell ref="F70:F71"/>
    <mergeCell ref="K62:K63"/>
    <mergeCell ref="L62:L63"/>
    <mergeCell ref="M62:M63"/>
    <mergeCell ref="N62:N63"/>
    <mergeCell ref="O62:O63"/>
    <mergeCell ref="P62:P63"/>
    <mergeCell ref="Q59:Q60"/>
    <mergeCell ref="E62:E66"/>
    <mergeCell ref="H62:H63"/>
    <mergeCell ref="I62:I63"/>
    <mergeCell ref="J62:J63"/>
    <mergeCell ref="H59:H60"/>
    <mergeCell ref="F58:G58"/>
    <mergeCell ref="H58:P58"/>
    <mergeCell ref="C59:C60"/>
    <mergeCell ref="D59:D60"/>
    <mergeCell ref="E59:E60"/>
    <mergeCell ref="F59:F60"/>
    <mergeCell ref="G59:G60"/>
    <mergeCell ref="P59:P60"/>
    <mergeCell ref="D51:F51"/>
    <mergeCell ref="L53:N54"/>
    <mergeCell ref="O53:O54"/>
    <mergeCell ref="P53:P54"/>
    <mergeCell ref="E55:H55"/>
    <mergeCell ref="I59:J59"/>
    <mergeCell ref="K59:M59"/>
    <mergeCell ref="N59:N60"/>
    <mergeCell ref="O59:O60"/>
    <mergeCell ref="C58:E58"/>
    <mergeCell ref="F62:F66"/>
    <mergeCell ref="G62:G66"/>
    <mergeCell ref="B56:Q56"/>
    <mergeCell ref="B58:B60"/>
    <mergeCell ref="H47:H48"/>
    <mergeCell ref="I47:J47"/>
    <mergeCell ref="K47:M47"/>
    <mergeCell ref="N47:N48"/>
    <mergeCell ref="O47:O48"/>
    <mergeCell ref="P47:P48"/>
    <mergeCell ref="B46:B48"/>
    <mergeCell ref="C46:E46"/>
    <mergeCell ref="F46:G46"/>
    <mergeCell ref="H46:P46"/>
    <mergeCell ref="Q46:Q48"/>
    <mergeCell ref="C47:C48"/>
    <mergeCell ref="D47:D48"/>
    <mergeCell ref="E47:E48"/>
    <mergeCell ref="F47:F48"/>
    <mergeCell ref="G47:G48"/>
    <mergeCell ref="E36:E37"/>
    <mergeCell ref="F36:F37"/>
    <mergeCell ref="C36:C37"/>
    <mergeCell ref="D36:D37"/>
    <mergeCell ref="P36:P37"/>
    <mergeCell ref="Q36:Q37"/>
    <mergeCell ref="H36:H37"/>
    <mergeCell ref="I36:J36"/>
    <mergeCell ref="K36:M36"/>
    <mergeCell ref="N36:N37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C18:H18"/>
    <mergeCell ref="B22:E22"/>
    <mergeCell ref="G22:K22"/>
    <mergeCell ref="B23:G23"/>
    <mergeCell ref="H23:J23"/>
    <mergeCell ref="B24:D2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2" manualBreakCount="2">
    <brk id="26" max="16" man="1"/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7"/>
  <sheetViews>
    <sheetView view="pageBreakPreview" zoomScale="110" zoomScaleSheetLayoutView="110" zoomScalePageLayoutView="0" workbookViewId="0" topLeftCell="A9">
      <selection activeCell="B21" sqref="B21:E21"/>
    </sheetView>
  </sheetViews>
  <sheetFormatPr defaultColWidth="8.8515625" defaultRowHeight="12.75"/>
  <cols>
    <col min="1" max="1" width="4.00390625" style="1" customWidth="1"/>
    <col min="2" max="2" width="39.00390625" style="1" customWidth="1"/>
    <col min="3" max="3" width="32.421875" style="1" customWidth="1"/>
    <col min="4" max="4" width="17.8515625" style="1" customWidth="1"/>
    <col min="5" max="5" width="8.140625" style="1" customWidth="1"/>
    <col min="6" max="6" width="15.7109375" style="1" customWidth="1"/>
    <col min="7" max="7" width="15.8515625" style="1" customWidth="1"/>
    <col min="8" max="8" width="40.8515625" style="1" customWidth="1"/>
    <col min="9" max="9" width="14.281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140625" style="1" customWidth="1"/>
    <col min="15" max="15" width="16.57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74.25" customHeight="1">
      <c r="B17" s="12"/>
      <c r="C17" s="239" t="str">
        <f>'Журавлик '!C17:H17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77">
        <v>41</v>
      </c>
      <c r="J17" s="12"/>
      <c r="K17" s="12"/>
      <c r="L17" s="12"/>
      <c r="M17" s="12"/>
      <c r="N17" s="12"/>
      <c r="O17" s="12"/>
      <c r="P17" s="12"/>
      <c r="Q17" s="12"/>
    </row>
    <row r="18" spans="2:17" ht="48.75" customHeight="1">
      <c r="B18" s="12"/>
      <c r="C18" s="179"/>
      <c r="D18" s="179" t="str">
        <f>Кораблик!D19</f>
        <v>на 2022 год и плановый период 2023 и 2024 годов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49.5" customHeight="1">
      <c r="B19" s="12"/>
      <c r="C19" s="180" t="s">
        <v>0</v>
      </c>
      <c r="D19" s="181" t="str">
        <f>Кораблик!D20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39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Кораблик!O21</f>
        <v>44925</v>
      </c>
      <c r="P20" s="19"/>
      <c r="Q20" s="12"/>
    </row>
    <row r="21" spans="2:17" ht="88.5" customHeight="1">
      <c r="B21" s="260" t="s">
        <v>52</v>
      </c>
      <c r="C21" s="260"/>
      <c r="D21" s="260"/>
      <c r="E21" s="260"/>
      <c r="F21" s="18"/>
      <c r="G21" s="261" t="s">
        <v>113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253</v>
      </c>
      <c r="P21" s="15"/>
      <c r="Q21" s="12"/>
    </row>
    <row r="22" spans="2:17" ht="72.75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37.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61.5" customHeight="1">
      <c r="B24" s="187" t="s">
        <v>2</v>
      </c>
      <c r="C24" s="187" t="str">
        <f>Кораблик!C25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23.25" customHeight="1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23" t="s">
        <v>81</v>
      </c>
      <c r="F31" s="123"/>
      <c r="G31" s="123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85.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08.7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4" customHeight="1">
      <c r="B38" s="244" t="s">
        <v>223</v>
      </c>
      <c r="C38" s="264" t="s">
        <v>172</v>
      </c>
      <c r="D38" s="250" t="s">
        <v>136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9" customHeight="1">
      <c r="B39" s="245"/>
      <c r="C39" s="281"/>
      <c r="D39" s="251"/>
      <c r="E39" s="215"/>
      <c r="F39" s="215"/>
      <c r="G39" s="215"/>
      <c r="H39" s="40" t="s">
        <v>154</v>
      </c>
      <c r="I39" s="41" t="s">
        <v>15</v>
      </c>
      <c r="J39" s="33"/>
      <c r="K39" s="32">
        <v>0</v>
      </c>
      <c r="L39" s="32"/>
      <c r="M39" s="32">
        <f>K39</f>
        <v>0</v>
      </c>
      <c r="N39" s="32">
        <f>K39*0.1</f>
        <v>0</v>
      </c>
      <c r="O39" s="32">
        <v>0</v>
      </c>
      <c r="P39" s="32"/>
      <c r="Q39" s="31"/>
    </row>
    <row r="40" spans="2:17" ht="54.75" customHeight="1">
      <c r="B40" s="245"/>
      <c r="C40" s="281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f>K40</f>
        <v>0</v>
      </c>
      <c r="N40" s="43">
        <f>K40*0.1</f>
        <v>0</v>
      </c>
      <c r="O40" s="32">
        <v>0</v>
      </c>
      <c r="P40" s="32"/>
      <c r="Q40" s="31"/>
    </row>
    <row r="41" spans="2:17" ht="77.25" customHeight="1">
      <c r="B41" s="244" t="s">
        <v>174</v>
      </c>
      <c r="C41" s="264" t="s">
        <v>172</v>
      </c>
      <c r="D41" s="250" t="s">
        <v>13</v>
      </c>
      <c r="E41" s="214"/>
      <c r="F41" s="214" t="s">
        <v>82</v>
      </c>
      <c r="G41" s="214" t="s">
        <v>141</v>
      </c>
      <c r="H41" s="45" t="s">
        <v>18</v>
      </c>
      <c r="I41" s="92" t="s">
        <v>19</v>
      </c>
      <c r="J41" s="33"/>
      <c r="K41" s="43">
        <v>0</v>
      </c>
      <c r="L41" s="43"/>
      <c r="M41" s="43">
        <v>0</v>
      </c>
      <c r="N41" s="43">
        <v>0</v>
      </c>
      <c r="O41" s="32">
        <v>0</v>
      </c>
      <c r="P41" s="32"/>
      <c r="Q41" s="31"/>
    </row>
    <row r="42" spans="2:17" ht="16.5" customHeight="1">
      <c r="B42" s="246"/>
      <c r="C42" s="265"/>
      <c r="D42" s="252"/>
      <c r="E42" s="216"/>
      <c r="F42" s="216"/>
      <c r="G42" s="216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43">
        <f>K42*0.1</f>
        <v>9</v>
      </c>
      <c r="O42" s="32">
        <v>0</v>
      </c>
      <c r="P42" s="32"/>
      <c r="Q42" s="31"/>
    </row>
    <row r="43" spans="2:17" ht="13.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8.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80.2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03.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6.25" customHeight="1">
      <c r="B49" s="113" t="s">
        <v>223</v>
      </c>
      <c r="C49" s="55" t="s">
        <v>172</v>
      </c>
      <c r="D49" s="69" t="s">
        <v>136</v>
      </c>
      <c r="E49" s="39"/>
      <c r="F49" s="111" t="s">
        <v>82</v>
      </c>
      <c r="G49" s="57" t="s">
        <v>179</v>
      </c>
      <c r="H49" s="71" t="s">
        <v>22</v>
      </c>
      <c r="I49" s="60" t="s">
        <v>135</v>
      </c>
      <c r="J49" s="33">
        <v>792</v>
      </c>
      <c r="K49" s="52">
        <v>64</v>
      </c>
      <c r="L49" s="52"/>
      <c r="M49" s="52">
        <v>58</v>
      </c>
      <c r="N49" s="43">
        <f>K49*0.1</f>
        <v>6.4</v>
      </c>
      <c r="O49" s="32">
        <v>0</v>
      </c>
      <c r="P49" s="32"/>
      <c r="Q49" s="32"/>
    </row>
    <row r="50" spans="2:17" ht="54" customHeight="1">
      <c r="B50" s="54" t="s">
        <v>174</v>
      </c>
      <c r="C50" s="55" t="s">
        <v>172</v>
      </c>
      <c r="D50" s="69" t="s">
        <v>13</v>
      </c>
      <c r="E50" s="57"/>
      <c r="F50" s="58" t="s">
        <v>82</v>
      </c>
      <c r="G50" s="57" t="s">
        <v>204</v>
      </c>
      <c r="H50" s="59" t="s">
        <v>22</v>
      </c>
      <c r="I50" s="60" t="s">
        <v>135</v>
      </c>
      <c r="J50" s="33">
        <v>792</v>
      </c>
      <c r="K50" s="52">
        <v>22</v>
      </c>
      <c r="L50" s="52"/>
      <c r="M50" s="52">
        <v>15</v>
      </c>
      <c r="N50" s="43">
        <f>K50*0.35</f>
        <v>7.699999999999999</v>
      </c>
      <c r="O50" s="52">
        <v>0</v>
      </c>
      <c r="P50" s="52"/>
      <c r="Q50" s="52"/>
    </row>
    <row r="51" spans="1:17" ht="15.75">
      <c r="A51" s="2"/>
      <c r="B51" s="63"/>
      <c r="C51" s="96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3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80.25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13.25" customHeight="1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12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21.75" customHeight="1">
      <c r="B62" s="244" t="s">
        <v>47</v>
      </c>
      <c r="C62" s="198" t="s">
        <v>195</v>
      </c>
      <c r="D62" s="198" t="s">
        <v>13</v>
      </c>
      <c r="E62" s="223"/>
      <c r="F62" s="214" t="s">
        <v>82</v>
      </c>
      <c r="G62" s="214" t="s">
        <v>203</v>
      </c>
      <c r="H62" s="247" t="s">
        <v>84</v>
      </c>
      <c r="I62" s="276" t="s">
        <v>15</v>
      </c>
      <c r="J62" s="203"/>
      <c r="K62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203"/>
      <c r="M62" s="203">
        <f>K62</f>
        <v>100</v>
      </c>
      <c r="N62" s="203">
        <f>K62*0.1</f>
        <v>10</v>
      </c>
      <c r="O62" s="203">
        <v>0</v>
      </c>
      <c r="P62" s="203"/>
      <c r="Q62" s="67"/>
    </row>
    <row r="63" spans="2:17" ht="4.5" customHeight="1">
      <c r="B63" s="245"/>
      <c r="C63" s="199"/>
      <c r="D63" s="199"/>
      <c r="E63" s="224"/>
      <c r="F63" s="215"/>
      <c r="G63" s="215"/>
      <c r="H63" s="249"/>
      <c r="I63" s="277"/>
      <c r="J63" s="204"/>
      <c r="K63" s="204"/>
      <c r="L63" s="204"/>
      <c r="M63" s="204"/>
      <c r="N63" s="204"/>
      <c r="O63" s="204"/>
      <c r="P63" s="204"/>
      <c r="Q63" s="67"/>
    </row>
    <row r="64" spans="2:17" ht="21" customHeight="1">
      <c r="B64" s="246"/>
      <c r="C64" s="200"/>
      <c r="D64" s="200"/>
      <c r="E64" s="224"/>
      <c r="F64" s="216"/>
      <c r="G64" s="216"/>
      <c r="H64" s="40" t="s">
        <v>24</v>
      </c>
      <c r="I64" s="41" t="s">
        <v>15</v>
      </c>
      <c r="J64" s="33"/>
      <c r="K64" s="43">
        <v>90</v>
      </c>
      <c r="L64" s="43"/>
      <c r="M64" s="43">
        <f>K64</f>
        <v>90</v>
      </c>
      <c r="N64" s="43">
        <f>K64*0.1</f>
        <v>9</v>
      </c>
      <c r="O64" s="32">
        <v>0</v>
      </c>
      <c r="P64" s="32"/>
      <c r="Q64" s="67"/>
    </row>
    <row r="65" spans="2:17" ht="63" customHeight="1">
      <c r="B65" s="244" t="s">
        <v>177</v>
      </c>
      <c r="C65" s="198" t="s">
        <v>44</v>
      </c>
      <c r="D65" s="198" t="s">
        <v>175</v>
      </c>
      <c r="E65" s="224"/>
      <c r="F65" s="214" t="s">
        <v>82</v>
      </c>
      <c r="G65" s="214" t="s">
        <v>173</v>
      </c>
      <c r="H65" s="45" t="s">
        <v>155</v>
      </c>
      <c r="I65" s="92" t="s">
        <v>19</v>
      </c>
      <c r="J65" s="33"/>
      <c r="K65" s="43">
        <v>0</v>
      </c>
      <c r="L65" s="43"/>
      <c r="M65" s="43">
        <v>0</v>
      </c>
      <c r="N65" s="43">
        <v>0</v>
      </c>
      <c r="O65" s="32">
        <v>0</v>
      </c>
      <c r="P65" s="32"/>
      <c r="Q65" s="67"/>
    </row>
    <row r="66" spans="2:17" ht="28.5" customHeight="1">
      <c r="B66" s="246"/>
      <c r="C66" s="200"/>
      <c r="D66" s="200"/>
      <c r="E66" s="225"/>
      <c r="F66" s="216"/>
      <c r="G66" s="216"/>
      <c r="H66" s="40" t="s">
        <v>25</v>
      </c>
      <c r="I66" s="92" t="s">
        <v>19</v>
      </c>
      <c r="J66" s="33"/>
      <c r="K66" s="32">
        <v>0</v>
      </c>
      <c r="L66" s="32"/>
      <c r="M66" s="32">
        <f>K66</f>
        <v>0</v>
      </c>
      <c r="N66" s="43">
        <f>K66*0.1</f>
        <v>0</v>
      </c>
      <c r="O66" s="32">
        <v>0</v>
      </c>
      <c r="P66" s="32"/>
      <c r="Q66" s="67"/>
    </row>
    <row r="67" spans="2:17" ht="1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78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24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">
        <v>132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10.25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4">
        <v>2</v>
      </c>
      <c r="D72" s="44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46.5" customHeight="1">
      <c r="B73" s="167" t="s">
        <v>47</v>
      </c>
      <c r="C73" s="102" t="s">
        <v>44</v>
      </c>
      <c r="D73" s="45" t="s">
        <v>13</v>
      </c>
      <c r="E73" s="111"/>
      <c r="F73" s="58" t="s">
        <v>82</v>
      </c>
      <c r="G73" s="124" t="s">
        <v>203</v>
      </c>
      <c r="H73" s="59" t="s">
        <v>134</v>
      </c>
      <c r="I73" s="60" t="s">
        <v>135</v>
      </c>
      <c r="J73" s="33">
        <v>792</v>
      </c>
      <c r="K73" s="52">
        <v>22</v>
      </c>
      <c r="L73" s="52"/>
      <c r="M73" s="52">
        <v>15</v>
      </c>
      <c r="N73" s="62">
        <f>K73*0.35</f>
        <v>7.699999999999999</v>
      </c>
      <c r="O73" s="52">
        <v>0</v>
      </c>
      <c r="P73" s="52"/>
      <c r="Q73" s="82">
        <v>80</v>
      </c>
    </row>
    <row r="74" spans="2:17" ht="47.25" customHeight="1">
      <c r="B74" s="54" t="s">
        <v>177</v>
      </c>
      <c r="C74" s="102" t="s">
        <v>195</v>
      </c>
      <c r="D74" s="56" t="s">
        <v>196</v>
      </c>
      <c r="E74" s="58"/>
      <c r="F74" s="58" t="s">
        <v>82</v>
      </c>
      <c r="G74" s="81" t="s">
        <v>182</v>
      </c>
      <c r="H74" s="71" t="s">
        <v>134</v>
      </c>
      <c r="I74" s="60" t="s">
        <v>135</v>
      </c>
      <c r="J74" s="33">
        <v>792</v>
      </c>
      <c r="K74" s="52">
        <v>64</v>
      </c>
      <c r="L74" s="52"/>
      <c r="M74" s="52">
        <v>58</v>
      </c>
      <c r="N74" s="62">
        <f>K74*0.1</f>
        <v>6.4</v>
      </c>
      <c r="O74" s="52">
        <v>0</v>
      </c>
      <c r="P74" s="52"/>
      <c r="Q74" s="82">
        <v>80</v>
      </c>
    </row>
    <row r="75" spans="2:17" ht="15.75">
      <c r="B75" s="83"/>
      <c r="C75" s="84"/>
      <c r="D75" s="84"/>
      <c r="E75" s="85"/>
      <c r="F75" s="85"/>
      <c r="G75" s="85"/>
      <c r="H75" s="86"/>
      <c r="I75" s="87"/>
      <c r="J75" s="30"/>
      <c r="K75" s="88"/>
      <c r="L75" s="88"/>
      <c r="M75" s="88"/>
      <c r="N75" s="88"/>
      <c r="O75" s="88"/>
      <c r="P75" s="88"/>
      <c r="Q75" s="31"/>
    </row>
    <row r="76" spans="2:17" ht="15.75">
      <c r="B76" s="210" t="s">
        <v>77</v>
      </c>
      <c r="C76" s="210"/>
      <c r="D76" s="211" t="s">
        <v>216</v>
      </c>
      <c r="E76" s="211"/>
      <c r="F76" s="211"/>
      <c r="G76" s="211"/>
      <c r="H76" s="211"/>
      <c r="I76" s="211"/>
      <c r="J76" s="211"/>
      <c r="K76" s="12"/>
      <c r="L76" s="12" t="s">
        <v>78</v>
      </c>
      <c r="M76" s="12"/>
      <c r="N76" s="201" t="s">
        <v>117</v>
      </c>
      <c r="O76" s="201"/>
      <c r="P76" s="12"/>
      <c r="Q76" s="12"/>
    </row>
    <row r="77" spans="2:17" ht="33.75" customHeight="1">
      <c r="B77" s="90" t="str">
        <f>D19</f>
        <v>" 30 "  ДЕКАБРЯ    2022г</v>
      </c>
      <c r="C77" s="89"/>
      <c r="D77" s="89"/>
      <c r="E77" s="91" t="s">
        <v>79</v>
      </c>
      <c r="F77" s="91"/>
      <c r="G77" s="91"/>
      <c r="H77" s="202"/>
      <c r="I77" s="202"/>
      <c r="J77" s="89"/>
      <c r="K77" s="12"/>
      <c r="L77" s="91" t="s">
        <v>26</v>
      </c>
      <c r="M77" s="12"/>
      <c r="N77" s="202" t="s">
        <v>80</v>
      </c>
      <c r="O77" s="202"/>
      <c r="P77" s="12"/>
      <c r="Q77" s="12"/>
    </row>
    <row r="78" spans="2:16" ht="83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4" ht="61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"/>
      <c r="N79" s="5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29.2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</row>
    <row r="97" spans="2:12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</sheetData>
  <sheetProtection/>
  <mergeCells count="117">
    <mergeCell ref="E41:E42"/>
    <mergeCell ref="F38:F40"/>
    <mergeCell ref="D65:D66"/>
    <mergeCell ref="F62:F64"/>
    <mergeCell ref="F65:F66"/>
    <mergeCell ref="G65:G66"/>
    <mergeCell ref="G62:G64"/>
    <mergeCell ref="D59:D60"/>
    <mergeCell ref="B56:Q56"/>
    <mergeCell ref="C58:E58"/>
    <mergeCell ref="B76:C76"/>
    <mergeCell ref="D76:J76"/>
    <mergeCell ref="B69:B71"/>
    <mergeCell ref="C69:E69"/>
    <mergeCell ref="F69:G69"/>
    <mergeCell ref="N76:O76"/>
    <mergeCell ref="H69:P69"/>
    <mergeCell ref="P70:P71"/>
    <mergeCell ref="H77:I77"/>
    <mergeCell ref="N77:O77"/>
    <mergeCell ref="G70:G71"/>
    <mergeCell ref="H70:H71"/>
    <mergeCell ref="I70:J70"/>
    <mergeCell ref="K70:M70"/>
    <mergeCell ref="N70:N71"/>
    <mergeCell ref="O70:O71"/>
    <mergeCell ref="Q69:Q71"/>
    <mergeCell ref="C70:C71"/>
    <mergeCell ref="D70:D71"/>
    <mergeCell ref="E70:E71"/>
    <mergeCell ref="F70:F71"/>
    <mergeCell ref="K62:K63"/>
    <mergeCell ref="L62:L63"/>
    <mergeCell ref="M62:M63"/>
    <mergeCell ref="N62:N63"/>
    <mergeCell ref="O62:O63"/>
    <mergeCell ref="E62:E66"/>
    <mergeCell ref="H62:H63"/>
    <mergeCell ref="I62:I63"/>
    <mergeCell ref="J62:J63"/>
    <mergeCell ref="H59:H60"/>
    <mergeCell ref="I59:J59"/>
    <mergeCell ref="E59:E60"/>
    <mergeCell ref="F59:F60"/>
    <mergeCell ref="G59:G60"/>
    <mergeCell ref="Q59:Q60"/>
    <mergeCell ref="K59:M59"/>
    <mergeCell ref="N59:N60"/>
    <mergeCell ref="B65:B66"/>
    <mergeCell ref="B62:B64"/>
    <mergeCell ref="C62:C64"/>
    <mergeCell ref="C65:C66"/>
    <mergeCell ref="D62:D64"/>
    <mergeCell ref="O59:O60"/>
    <mergeCell ref="P62:P63"/>
    <mergeCell ref="H58:P58"/>
    <mergeCell ref="C59:C60"/>
    <mergeCell ref="G46:G47"/>
    <mergeCell ref="L53:N54"/>
    <mergeCell ref="O53:O54"/>
    <mergeCell ref="F58:G58"/>
    <mergeCell ref="P53:P54"/>
    <mergeCell ref="E55:H55"/>
    <mergeCell ref="D51:F51"/>
    <mergeCell ref="P59:P60"/>
    <mergeCell ref="Q45:Q47"/>
    <mergeCell ref="C46:C47"/>
    <mergeCell ref="D46:D47"/>
    <mergeCell ref="E46:E47"/>
    <mergeCell ref="F46:F47"/>
    <mergeCell ref="B58:B60"/>
    <mergeCell ref="H46:H47"/>
    <mergeCell ref="I46:J46"/>
    <mergeCell ref="K46:M46"/>
    <mergeCell ref="N46:N47"/>
    <mergeCell ref="E35:E36"/>
    <mergeCell ref="F35:F36"/>
    <mergeCell ref="C35:C36"/>
    <mergeCell ref="D35:D36"/>
    <mergeCell ref="P46:P47"/>
    <mergeCell ref="B45:B47"/>
    <mergeCell ref="C45:E45"/>
    <mergeCell ref="F45:G45"/>
    <mergeCell ref="H45:P45"/>
    <mergeCell ref="O46:O47"/>
    <mergeCell ref="P35:P36"/>
    <mergeCell ref="Q35:Q36"/>
    <mergeCell ref="H35:H36"/>
    <mergeCell ref="I35:J35"/>
    <mergeCell ref="K35:M35"/>
    <mergeCell ref="N35:N36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O35:O36"/>
    <mergeCell ref="C17:H17"/>
    <mergeCell ref="B21:E21"/>
    <mergeCell ref="G21:K21"/>
    <mergeCell ref="B22:G22"/>
    <mergeCell ref="H22:J22"/>
    <mergeCell ref="B23:D23"/>
    <mergeCell ref="F41:F42"/>
    <mergeCell ref="G38:G40"/>
    <mergeCell ref="G41:G42"/>
    <mergeCell ref="B41:B42"/>
    <mergeCell ref="B38:B40"/>
    <mergeCell ref="C38:C40"/>
    <mergeCell ref="C41:C42"/>
    <mergeCell ref="D38:D40"/>
    <mergeCell ref="D41:D42"/>
    <mergeCell ref="E38:E4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5" max="16" man="1"/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4"/>
  <sheetViews>
    <sheetView view="pageBreakPreview" zoomScaleSheetLayoutView="100" zoomScalePageLayoutView="0" workbookViewId="0" topLeftCell="A64">
      <selection activeCell="B43" sqref="B43"/>
    </sheetView>
  </sheetViews>
  <sheetFormatPr defaultColWidth="8.8515625" defaultRowHeight="12.75"/>
  <cols>
    <col min="1" max="1" width="4.00390625" style="1" customWidth="1"/>
    <col min="2" max="2" width="38.57421875" style="1" customWidth="1"/>
    <col min="3" max="3" width="36.140625" style="1" customWidth="1"/>
    <col min="4" max="4" width="18.7109375" style="1" customWidth="1"/>
    <col min="5" max="5" width="7.57421875" style="1" customWidth="1"/>
    <col min="6" max="6" width="16.8515625" style="1" customWidth="1"/>
    <col min="7" max="7" width="18.28125" style="1" customWidth="1"/>
    <col min="8" max="8" width="3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57421875" style="1" customWidth="1"/>
    <col min="15" max="15" width="17.00390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84" customHeight="1">
      <c r="B17" s="12"/>
      <c r="C17" s="239" t="str">
        <f>'Журавлик '!C17:H17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77">
        <v>24</v>
      </c>
      <c r="J17" s="12"/>
      <c r="K17" s="12"/>
      <c r="L17" s="12"/>
      <c r="M17" s="12"/>
      <c r="N17" s="12"/>
      <c r="O17" s="12"/>
      <c r="P17" s="12"/>
      <c r="Q17" s="12"/>
    </row>
    <row r="18" spans="2:17" ht="60" customHeight="1">
      <c r="B18" s="12"/>
      <c r="C18" s="179"/>
      <c r="D18" s="179" t="str">
        <f>Казачок!D18</f>
        <v>на 2022 год и плановый период 2023 и 2024 годов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90.75" customHeight="1">
      <c r="B19" s="12"/>
      <c r="C19" s="180" t="s">
        <v>0</v>
      </c>
      <c r="D19" s="181" t="str">
        <f>Казачок!D19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42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Казачок!O20</f>
        <v>44925</v>
      </c>
      <c r="P20" s="19"/>
      <c r="Q20" s="12"/>
    </row>
    <row r="21" spans="2:17" ht="96" customHeight="1">
      <c r="B21" s="260" t="s">
        <v>52</v>
      </c>
      <c r="C21" s="260"/>
      <c r="D21" s="260"/>
      <c r="E21" s="260"/>
      <c r="F21" s="18"/>
      <c r="G21" s="242" t="s">
        <v>112</v>
      </c>
      <c r="H21" s="242"/>
      <c r="I21" s="242"/>
      <c r="J21" s="242"/>
      <c r="K21" s="242"/>
      <c r="L21" s="12"/>
      <c r="M21" s="12"/>
      <c r="N21" s="189" t="s">
        <v>53</v>
      </c>
      <c r="O21" s="188" t="s">
        <v>252</v>
      </c>
      <c r="P21" s="15"/>
      <c r="Q21" s="12"/>
    </row>
    <row r="22" spans="2:17" ht="91.5" customHeight="1">
      <c r="B22" s="262" t="s">
        <v>54</v>
      </c>
      <c r="C22" s="262"/>
      <c r="D22" s="262"/>
      <c r="E22" s="262"/>
      <c r="F22" s="262"/>
      <c r="G22" s="262"/>
      <c r="H22" s="275" t="s">
        <v>1</v>
      </c>
      <c r="I22" s="275"/>
      <c r="J22" s="275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44.2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60" customHeight="1">
      <c r="B24" s="187" t="s">
        <v>2</v>
      </c>
      <c r="C24" s="187" t="str">
        <f>Казачок!C24</f>
        <v>Годовая</v>
      </c>
      <c r="D24" s="12"/>
      <c r="E24" s="12"/>
      <c r="F24" s="12"/>
      <c r="G24" s="26"/>
      <c r="H24" s="26"/>
      <c r="I24" s="26"/>
      <c r="J24" s="26"/>
      <c r="K24" s="26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302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303"/>
      <c r="P30" s="27"/>
      <c r="Q30" s="13"/>
    </row>
    <row r="31" spans="2:17" ht="15.75">
      <c r="B31" s="20" t="s">
        <v>56</v>
      </c>
      <c r="C31" s="12"/>
      <c r="D31" s="12"/>
      <c r="E31" s="123" t="s">
        <v>81</v>
      </c>
      <c r="F31" s="123"/>
      <c r="G31" s="123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97.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96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7" customHeight="1">
      <c r="B38" s="290" t="str">
        <f>B49</f>
        <v>801011О.99.0.БВ24ДН81000</v>
      </c>
      <c r="C38" s="293" t="s">
        <v>172</v>
      </c>
      <c r="D38" s="250" t="s">
        <v>187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6" customHeight="1">
      <c r="B39" s="296"/>
      <c r="C39" s="294"/>
      <c r="D39" s="251"/>
      <c r="E39" s="215"/>
      <c r="F39" s="215"/>
      <c r="G39" s="215"/>
      <c r="H39" s="40" t="s">
        <v>153</v>
      </c>
      <c r="I39" s="41" t="s">
        <v>15</v>
      </c>
      <c r="J39" s="33"/>
      <c r="K39" s="32">
        <v>0</v>
      </c>
      <c r="L39" s="32"/>
      <c r="M39" s="32">
        <v>0</v>
      </c>
      <c r="N39" s="32">
        <f>K39*0.1</f>
        <v>0</v>
      </c>
      <c r="O39" s="32">
        <v>0</v>
      </c>
      <c r="P39" s="32"/>
      <c r="Q39" s="31"/>
    </row>
    <row r="40" spans="2:17" ht="48.75" customHeight="1">
      <c r="B40" s="296"/>
      <c r="C40" s="294"/>
      <c r="D40" s="251"/>
      <c r="E40" s="215"/>
      <c r="F40" s="215"/>
      <c r="G40" s="215"/>
      <c r="H40" s="40" t="s">
        <v>139</v>
      </c>
      <c r="I40" s="41" t="s">
        <v>15</v>
      </c>
      <c r="J40" s="33"/>
      <c r="K40" s="43">
        <v>0</v>
      </c>
      <c r="L40" s="43"/>
      <c r="M40" s="43">
        <v>0</v>
      </c>
      <c r="N40" s="43">
        <v>0</v>
      </c>
      <c r="O40" s="32">
        <v>0</v>
      </c>
      <c r="P40" s="32"/>
      <c r="Q40" s="31"/>
    </row>
    <row r="41" spans="2:17" ht="15.75" customHeight="1">
      <c r="B41" s="296"/>
      <c r="C41" s="294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297"/>
      <c r="C42" s="295"/>
      <c r="D42" s="252"/>
      <c r="E42" s="216"/>
      <c r="F42" s="216"/>
      <c r="G42" s="216"/>
      <c r="H42" s="45" t="s">
        <v>18</v>
      </c>
      <c r="I42" s="46" t="s">
        <v>19</v>
      </c>
      <c r="J42" s="47"/>
      <c r="K42" s="160">
        <v>0</v>
      </c>
      <c r="L42" s="160"/>
      <c r="M42" s="32">
        <v>0</v>
      </c>
      <c r="N42" s="43">
        <v>0</v>
      </c>
      <c r="O42" s="32"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99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0.2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7.75" customHeight="1">
      <c r="B49" s="54" t="s">
        <v>270</v>
      </c>
      <c r="C49" s="95" t="s">
        <v>183</v>
      </c>
      <c r="D49" s="56" t="s">
        <v>185</v>
      </c>
      <c r="E49" s="57"/>
      <c r="F49" s="58" t="s">
        <v>82</v>
      </c>
      <c r="G49" s="57" t="s">
        <v>182</v>
      </c>
      <c r="H49" s="59" t="s">
        <v>22</v>
      </c>
      <c r="I49" s="60" t="s">
        <v>135</v>
      </c>
      <c r="J49" s="33">
        <v>792</v>
      </c>
      <c r="K49" s="52">
        <v>34</v>
      </c>
      <c r="L49" s="52"/>
      <c r="M49" s="52">
        <v>31</v>
      </c>
      <c r="N49" s="62">
        <f>K49*0.35</f>
        <v>11.899999999999999</v>
      </c>
      <c r="O49" s="52">
        <v>0</v>
      </c>
      <c r="P49" s="52"/>
      <c r="Q49" s="52">
        <v>80</v>
      </c>
    </row>
    <row r="50" spans="1:17" ht="15.75">
      <c r="A50" s="2"/>
      <c r="B50" s="63"/>
      <c r="C50" s="96"/>
      <c r="D50" s="304"/>
      <c r="E50" s="304"/>
      <c r="F50" s="30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10">
        <v>2</v>
      </c>
      <c r="E51" s="15"/>
      <c r="F51" s="15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51" t="s">
        <v>73</v>
      </c>
      <c r="C52" s="96"/>
      <c r="D52" s="15"/>
      <c r="E52" s="15"/>
      <c r="F52" s="15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11" t="s">
        <v>83</v>
      </c>
      <c r="C53" s="96"/>
      <c r="D53" s="15"/>
      <c r="E53" s="15"/>
      <c r="F53" s="15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71.2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10.25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18" customHeight="1">
      <c r="B61" s="271" t="s">
        <v>177</v>
      </c>
      <c r="C61" s="264" t="s">
        <v>44</v>
      </c>
      <c r="D61" s="250" t="s">
        <v>193</v>
      </c>
      <c r="E61" s="223"/>
      <c r="F61" s="214" t="s">
        <v>82</v>
      </c>
      <c r="G61" s="214" t="s">
        <v>182</v>
      </c>
      <c r="H61" s="114" t="s">
        <v>84</v>
      </c>
      <c r="I61" s="70" t="s">
        <v>15</v>
      </c>
      <c r="J61" s="73"/>
      <c r="K61" s="1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103"/>
      <c r="M61" s="103">
        <f>K61</f>
        <v>100</v>
      </c>
      <c r="N61" s="103">
        <f>K61*0.1</f>
        <v>10</v>
      </c>
      <c r="O61" s="103">
        <v>0</v>
      </c>
      <c r="P61" s="73"/>
      <c r="Q61" s="67"/>
    </row>
    <row r="62" spans="2:17" ht="30" customHeight="1">
      <c r="B62" s="284"/>
      <c r="C62" s="281"/>
      <c r="D62" s="251"/>
      <c r="E62" s="224"/>
      <c r="F62" s="215"/>
      <c r="G62" s="215"/>
      <c r="H62" s="102" t="s">
        <v>25</v>
      </c>
      <c r="I62" s="75" t="s">
        <v>19</v>
      </c>
      <c r="J62" s="59"/>
      <c r="K62" s="52">
        <v>0</v>
      </c>
      <c r="L62" s="52"/>
      <c r="M62" s="52">
        <v>0</v>
      </c>
      <c r="N62" s="52">
        <v>0</v>
      </c>
      <c r="O62" s="52">
        <v>0</v>
      </c>
      <c r="P62" s="59"/>
      <c r="Q62" s="67"/>
    </row>
    <row r="63" spans="2:17" ht="16.5" customHeight="1">
      <c r="B63" s="284"/>
      <c r="C63" s="281"/>
      <c r="D63" s="251"/>
      <c r="E63" s="224"/>
      <c r="F63" s="215"/>
      <c r="G63" s="215"/>
      <c r="H63" s="40" t="s">
        <v>24</v>
      </c>
      <c r="I63" s="70" t="s">
        <v>15</v>
      </c>
      <c r="J63" s="59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71"/>
      <c r="Q63" s="67"/>
    </row>
    <row r="64" spans="2:17" ht="67.5" customHeight="1">
      <c r="B64" s="272"/>
      <c r="C64" s="265"/>
      <c r="D64" s="252"/>
      <c r="E64" s="225"/>
      <c r="F64" s="216"/>
      <c r="G64" s="216"/>
      <c r="H64" s="45" t="s">
        <v>152</v>
      </c>
      <c r="I64" s="75" t="s">
        <v>19</v>
      </c>
      <c r="J64" s="59"/>
      <c r="K64" s="32">
        <v>0</v>
      </c>
      <c r="L64" s="32"/>
      <c r="M64" s="32">
        <v>0</v>
      </c>
      <c r="N64" s="43">
        <v>0</v>
      </c>
      <c r="O64" s="32">
        <v>0</v>
      </c>
      <c r="P64" s="71"/>
      <c r="Q64" s="67"/>
    </row>
    <row r="65" spans="2:17" ht="15" customHeight="1">
      <c r="B65" s="15"/>
      <c r="C65" s="7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>
      <c r="B66" s="66" t="s">
        <v>20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12"/>
    </row>
    <row r="67" spans="2:17" ht="66.75" customHeight="1">
      <c r="B67" s="203" t="s">
        <v>58</v>
      </c>
      <c r="C67" s="205" t="s">
        <v>9</v>
      </c>
      <c r="D67" s="207"/>
      <c r="E67" s="206"/>
      <c r="F67" s="220" t="s">
        <v>59</v>
      </c>
      <c r="G67" s="221"/>
      <c r="H67" s="205" t="s">
        <v>21</v>
      </c>
      <c r="I67" s="207"/>
      <c r="J67" s="207"/>
      <c r="K67" s="207"/>
      <c r="L67" s="207"/>
      <c r="M67" s="207"/>
      <c r="N67" s="207"/>
      <c r="O67" s="207"/>
      <c r="P67" s="206"/>
      <c r="Q67" s="203" t="s">
        <v>71</v>
      </c>
    </row>
    <row r="68" spans="2:17" ht="36.75" customHeight="1">
      <c r="B68" s="219"/>
      <c r="C68" s="212" t="s">
        <v>127</v>
      </c>
      <c r="D68" s="212" t="s">
        <v>140</v>
      </c>
      <c r="E68" s="212" t="s">
        <v>11</v>
      </c>
      <c r="F68" s="212" t="s">
        <v>129</v>
      </c>
      <c r="G68" s="212" t="s">
        <v>132</v>
      </c>
      <c r="H68" s="203" t="s">
        <v>60</v>
      </c>
      <c r="I68" s="205" t="s">
        <v>72</v>
      </c>
      <c r="J68" s="206"/>
      <c r="K68" s="205" t="s">
        <v>62</v>
      </c>
      <c r="L68" s="207"/>
      <c r="M68" s="206"/>
      <c r="N68" s="203" t="s">
        <v>63</v>
      </c>
      <c r="O68" s="208" t="s">
        <v>75</v>
      </c>
      <c r="P68" s="217" t="s">
        <v>65</v>
      </c>
      <c r="Q68" s="219"/>
    </row>
    <row r="69" spans="2:17" ht="110.25">
      <c r="B69" s="204"/>
      <c r="C69" s="213"/>
      <c r="D69" s="213"/>
      <c r="E69" s="213"/>
      <c r="F69" s="213"/>
      <c r="G69" s="213"/>
      <c r="H69" s="204"/>
      <c r="I69" s="33" t="s">
        <v>66</v>
      </c>
      <c r="J69" s="33" t="s">
        <v>76</v>
      </c>
      <c r="K69" s="34" t="s">
        <v>68</v>
      </c>
      <c r="L69" s="34" t="s">
        <v>69</v>
      </c>
      <c r="M69" s="34" t="s">
        <v>70</v>
      </c>
      <c r="N69" s="204"/>
      <c r="O69" s="209"/>
      <c r="P69" s="218"/>
      <c r="Q69" s="204"/>
    </row>
    <row r="70" spans="2:17" ht="15.75">
      <c r="B70" s="32">
        <v>1</v>
      </c>
      <c r="C70" s="44">
        <v>2</v>
      </c>
      <c r="D70" s="44">
        <v>3</v>
      </c>
      <c r="E70" s="42">
        <v>4</v>
      </c>
      <c r="F70" s="42">
        <v>5</v>
      </c>
      <c r="G70" s="42">
        <v>6</v>
      </c>
      <c r="H70" s="32">
        <v>7</v>
      </c>
      <c r="I70" s="52">
        <v>8</v>
      </c>
      <c r="J70" s="52">
        <v>9</v>
      </c>
      <c r="K70" s="52">
        <v>10</v>
      </c>
      <c r="L70" s="52">
        <v>11</v>
      </c>
      <c r="M70" s="52">
        <v>12</v>
      </c>
      <c r="N70" s="32">
        <v>13</v>
      </c>
      <c r="O70" s="32">
        <v>14</v>
      </c>
      <c r="P70" s="32">
        <v>15</v>
      </c>
      <c r="Q70" s="32">
        <v>16</v>
      </c>
    </row>
    <row r="71" spans="2:17" ht="59.25" customHeight="1">
      <c r="B71" s="54" t="s">
        <v>177</v>
      </c>
      <c r="C71" s="102" t="s">
        <v>44</v>
      </c>
      <c r="D71" s="56" t="s">
        <v>184</v>
      </c>
      <c r="E71" s="58"/>
      <c r="F71" s="58" t="s">
        <v>82</v>
      </c>
      <c r="G71" s="57" t="s">
        <v>182</v>
      </c>
      <c r="H71" s="71" t="s">
        <v>134</v>
      </c>
      <c r="I71" s="60" t="s">
        <v>135</v>
      </c>
      <c r="J71" s="33">
        <v>792</v>
      </c>
      <c r="K71" s="52">
        <v>34</v>
      </c>
      <c r="L71" s="52"/>
      <c r="M71" s="52">
        <v>31</v>
      </c>
      <c r="N71" s="62">
        <f>K71*0.35</f>
        <v>11.899999999999999</v>
      </c>
      <c r="O71" s="52">
        <v>0</v>
      </c>
      <c r="P71" s="52"/>
      <c r="Q71" s="82">
        <v>80</v>
      </c>
    </row>
    <row r="72" spans="2:17" ht="15.75">
      <c r="B72" s="83"/>
      <c r="C72" s="84"/>
      <c r="D72" s="84"/>
      <c r="E72" s="85"/>
      <c r="F72" s="85"/>
      <c r="G72" s="85"/>
      <c r="H72" s="86"/>
      <c r="I72" s="87"/>
      <c r="J72" s="30"/>
      <c r="K72" s="88"/>
      <c r="L72" s="88"/>
      <c r="M72" s="88"/>
      <c r="N72" s="88"/>
      <c r="O72" s="88"/>
      <c r="P72" s="88"/>
      <c r="Q72" s="31"/>
    </row>
    <row r="73" spans="2:17" ht="15.75">
      <c r="B73" s="210" t="s">
        <v>77</v>
      </c>
      <c r="C73" s="210"/>
      <c r="D73" s="211" t="s">
        <v>217</v>
      </c>
      <c r="E73" s="211"/>
      <c r="F73" s="211"/>
      <c r="G73" s="211"/>
      <c r="H73" s="211"/>
      <c r="I73" s="211"/>
      <c r="J73" s="211"/>
      <c r="K73" s="12"/>
      <c r="L73" s="12" t="s">
        <v>78</v>
      </c>
      <c r="M73" s="12"/>
      <c r="N73" s="201" t="s">
        <v>33</v>
      </c>
      <c r="O73" s="201"/>
      <c r="P73" s="12"/>
      <c r="Q73" s="12"/>
    </row>
    <row r="74" spans="2:17" ht="33.75" customHeight="1">
      <c r="B74" s="90" t="str">
        <f>D19</f>
        <v>" 30 "  ДЕКАБРЯ    2022г</v>
      </c>
      <c r="C74" s="89"/>
      <c r="D74" s="89"/>
      <c r="E74" s="91" t="s">
        <v>79</v>
      </c>
      <c r="F74" s="91"/>
      <c r="G74" s="91"/>
      <c r="H74" s="202"/>
      <c r="I74" s="202"/>
      <c r="J74" s="89"/>
      <c r="K74" s="12"/>
      <c r="L74" s="91" t="s">
        <v>26</v>
      </c>
      <c r="M74" s="12"/>
      <c r="N74" s="202" t="s">
        <v>80</v>
      </c>
      <c r="O74" s="202"/>
      <c r="P74" s="12"/>
      <c r="Q74" s="12"/>
    </row>
    <row r="75" spans="2:16" ht="83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4" ht="61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4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</row>
    <row r="90" spans="2:14" ht="29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2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97">
    <mergeCell ref="B61:B64"/>
    <mergeCell ref="C61:C64"/>
    <mergeCell ref="D61:D64"/>
    <mergeCell ref="F61:F64"/>
    <mergeCell ref="G61:G64"/>
    <mergeCell ref="B38:B42"/>
    <mergeCell ref="C38:C42"/>
    <mergeCell ref="D38:D42"/>
    <mergeCell ref="F38:F42"/>
    <mergeCell ref="E38:E42"/>
    <mergeCell ref="B73:C73"/>
    <mergeCell ref="D73:J73"/>
    <mergeCell ref="N73:O73"/>
    <mergeCell ref="H74:I74"/>
    <mergeCell ref="N74:O74"/>
    <mergeCell ref="G68:G69"/>
    <mergeCell ref="H68:H69"/>
    <mergeCell ref="I68:J68"/>
    <mergeCell ref="K68:M68"/>
    <mergeCell ref="N68:N69"/>
    <mergeCell ref="O68:O69"/>
    <mergeCell ref="B67:B69"/>
    <mergeCell ref="C67:E67"/>
    <mergeCell ref="F67:G67"/>
    <mergeCell ref="H67:P67"/>
    <mergeCell ref="P68:P69"/>
    <mergeCell ref="Q67:Q69"/>
    <mergeCell ref="C68:C69"/>
    <mergeCell ref="D68:D69"/>
    <mergeCell ref="E68:E69"/>
    <mergeCell ref="F68:F69"/>
    <mergeCell ref="Q58:Q59"/>
    <mergeCell ref="E61:E64"/>
    <mergeCell ref="H58:H59"/>
    <mergeCell ref="I58:J58"/>
    <mergeCell ref="K58:M58"/>
    <mergeCell ref="C58:C59"/>
    <mergeCell ref="D58:D59"/>
    <mergeCell ref="E58:E59"/>
    <mergeCell ref="F58:F59"/>
    <mergeCell ref="G58:G59"/>
    <mergeCell ref="P58:P59"/>
    <mergeCell ref="O58:O59"/>
    <mergeCell ref="L52:N53"/>
    <mergeCell ref="O52:O53"/>
    <mergeCell ref="P52:P53"/>
    <mergeCell ref="E54:H54"/>
    <mergeCell ref="B55:Q55"/>
    <mergeCell ref="C57:E57"/>
    <mergeCell ref="F57:G57"/>
    <mergeCell ref="H57:P57"/>
    <mergeCell ref="B57:B59"/>
    <mergeCell ref="N58:N59"/>
    <mergeCell ref="B45:B47"/>
    <mergeCell ref="C45:E45"/>
    <mergeCell ref="F45:G45"/>
    <mergeCell ref="H45:P45"/>
    <mergeCell ref="H46:H47"/>
    <mergeCell ref="I46:J46"/>
    <mergeCell ref="K46:M46"/>
    <mergeCell ref="N46:N47"/>
    <mergeCell ref="O46:O47"/>
    <mergeCell ref="G46:G47"/>
    <mergeCell ref="P35:P36"/>
    <mergeCell ref="D50:F50"/>
    <mergeCell ref="P46:P47"/>
    <mergeCell ref="G38:G42"/>
    <mergeCell ref="I35:J35"/>
    <mergeCell ref="K35:M35"/>
    <mergeCell ref="N35:N36"/>
    <mergeCell ref="L29:N30"/>
    <mergeCell ref="Q45:Q47"/>
    <mergeCell ref="C46:C47"/>
    <mergeCell ref="D46:D47"/>
    <mergeCell ref="E46:E47"/>
    <mergeCell ref="F46:F47"/>
    <mergeCell ref="E35:E36"/>
    <mergeCell ref="H34:P34"/>
    <mergeCell ref="G35:G36"/>
    <mergeCell ref="O29:O30"/>
    <mergeCell ref="B32:Q32"/>
    <mergeCell ref="B34:B36"/>
    <mergeCell ref="C34:E34"/>
    <mergeCell ref="F34:G34"/>
    <mergeCell ref="O35:O36"/>
    <mergeCell ref="Q35:Q36"/>
    <mergeCell ref="H35:H36"/>
    <mergeCell ref="F35:F36"/>
    <mergeCell ref="C35:C36"/>
    <mergeCell ref="D35:D36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2" manualBreakCount="2">
    <brk id="25" max="16" man="1"/>
    <brk id="50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5"/>
  <sheetViews>
    <sheetView view="pageBreakPreview" zoomScaleSheetLayoutView="100" zoomScalePageLayoutView="0" workbookViewId="0" topLeftCell="A62">
      <selection activeCell="B51" sqref="B51"/>
    </sheetView>
  </sheetViews>
  <sheetFormatPr defaultColWidth="8.8515625" defaultRowHeight="12.75"/>
  <cols>
    <col min="1" max="1" width="4.00390625" style="1" customWidth="1"/>
    <col min="2" max="2" width="36.140625" style="1" customWidth="1"/>
    <col min="3" max="3" width="33.140625" style="1" customWidth="1"/>
    <col min="4" max="4" width="19.00390625" style="1" customWidth="1"/>
    <col min="5" max="5" width="8.8515625" style="1" customWidth="1"/>
    <col min="6" max="6" width="16.421875" style="1" customWidth="1"/>
    <col min="7" max="7" width="21.28125" style="1" customWidth="1"/>
    <col min="8" max="8" width="36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00390625" style="1" customWidth="1"/>
    <col min="15" max="15" width="16.8515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69.75" customHeight="1">
      <c r="B18" s="12"/>
      <c r="C18" s="239" t="str">
        <f>'Журавлик '!C17:H17</f>
        <v> ОТЧЕТ О ВЫПОЛНЕНИИ                           МУНИЦИПАЛЬНОГО ЗАДАНИЯ №</v>
      </c>
      <c r="D18" s="239"/>
      <c r="E18" s="239"/>
      <c r="F18" s="239"/>
      <c r="G18" s="239"/>
      <c r="H18" s="240"/>
      <c r="I18" s="177">
        <v>23</v>
      </c>
      <c r="J18" s="12"/>
      <c r="K18" s="12"/>
      <c r="L18" s="12"/>
      <c r="M18" s="12"/>
      <c r="N18" s="12"/>
      <c r="O18" s="12"/>
      <c r="P18" s="12"/>
      <c r="Q18" s="12"/>
    </row>
    <row r="19" spans="2:17" ht="59.25" customHeight="1">
      <c r="B19" s="12"/>
      <c r="C19" s="179"/>
      <c r="D19" s="179" t="str">
        <f>Ёлочка!D18</f>
        <v>на 2022 год и плановый период 2023 и 2024 годов</v>
      </c>
      <c r="E19" s="179"/>
      <c r="F19" s="179"/>
      <c r="G19" s="179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71.25" customHeight="1">
      <c r="B20" s="12"/>
      <c r="C20" s="180" t="s">
        <v>0</v>
      </c>
      <c r="D20" s="181" t="str">
        <f>Ёлочка!D19</f>
        <v>" 30 "  ДЕКАБРЯ    2022г</v>
      </c>
      <c r="E20" s="179"/>
      <c r="F20" s="179"/>
      <c r="G20" s="179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40.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Ёлочка!O20</f>
        <v>44925</v>
      </c>
      <c r="P21" s="19"/>
      <c r="Q21" s="12"/>
    </row>
    <row r="22" spans="2:17" ht="87.75" customHeight="1">
      <c r="B22" s="260" t="s">
        <v>52</v>
      </c>
      <c r="C22" s="260"/>
      <c r="D22" s="260"/>
      <c r="E22" s="260"/>
      <c r="F22" s="18"/>
      <c r="G22" s="261" t="s">
        <v>116</v>
      </c>
      <c r="H22" s="261"/>
      <c r="I22" s="261"/>
      <c r="J22" s="261"/>
      <c r="K22" s="261"/>
      <c r="L22" s="12"/>
      <c r="M22" s="12"/>
      <c r="N22" s="189" t="s">
        <v>53</v>
      </c>
      <c r="O22" s="188" t="s">
        <v>251</v>
      </c>
      <c r="P22" s="15"/>
      <c r="Q22" s="12"/>
    </row>
    <row r="23" spans="2:17" ht="81.75" customHeight="1">
      <c r="B23" s="262" t="s">
        <v>54</v>
      </c>
      <c r="C23" s="262"/>
      <c r="D23" s="262"/>
      <c r="E23" s="262"/>
      <c r="F23" s="262"/>
      <c r="G23" s="262"/>
      <c r="H23" s="305" t="s">
        <v>1</v>
      </c>
      <c r="I23" s="305"/>
      <c r="J23" s="305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33.75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81.75" customHeight="1">
      <c r="B25" s="187" t="s">
        <v>2</v>
      </c>
      <c r="C25" s="187" t="str">
        <f>Ёлочка!C24</f>
        <v>Годовая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302" t="s">
        <v>168</v>
      </c>
      <c r="P30" s="25"/>
      <c r="Q30" s="25"/>
    </row>
    <row r="31" spans="2:17" ht="33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303"/>
      <c r="P31" s="27"/>
      <c r="Q31" s="13"/>
    </row>
    <row r="32" spans="2:17" ht="15.75">
      <c r="B32" s="20" t="s">
        <v>56</v>
      </c>
      <c r="C32" s="12"/>
      <c r="D32" s="12"/>
      <c r="E32" s="123" t="s">
        <v>81</v>
      </c>
      <c r="F32" s="123"/>
      <c r="G32" s="123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97.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20.25" customHeight="1">
      <c r="B36" s="219"/>
      <c r="C36" s="212" t="s">
        <v>127</v>
      </c>
      <c r="D36" s="212" t="s">
        <v>140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102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17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27" customHeight="1">
      <c r="B39" s="244" t="s">
        <v>271</v>
      </c>
      <c r="C39" s="257" t="s">
        <v>172</v>
      </c>
      <c r="D39" s="250" t="s">
        <v>136</v>
      </c>
      <c r="E39" s="214"/>
      <c r="F39" s="214" t="s">
        <v>82</v>
      </c>
      <c r="G39" s="214" t="s">
        <v>190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38.25" customHeight="1">
      <c r="B40" s="245"/>
      <c r="C40" s="258"/>
      <c r="D40" s="251"/>
      <c r="E40" s="215"/>
      <c r="F40" s="215"/>
      <c r="G40" s="215"/>
      <c r="H40" s="40" t="s">
        <v>151</v>
      </c>
      <c r="I40" s="41" t="s">
        <v>15</v>
      </c>
      <c r="J40" s="33"/>
      <c r="K40" s="32">
        <v>0</v>
      </c>
      <c r="L40" s="32"/>
      <c r="M40" s="32">
        <v>0</v>
      </c>
      <c r="N40" s="32">
        <f>K40*0.1</f>
        <v>0</v>
      </c>
      <c r="O40" s="32">
        <v>0</v>
      </c>
      <c r="P40" s="32"/>
      <c r="Q40" s="31"/>
    </row>
    <row r="41" spans="2:17" ht="50.25" customHeight="1">
      <c r="B41" s="245"/>
      <c r="C41" s="258"/>
      <c r="D41" s="251"/>
      <c r="E41" s="215"/>
      <c r="F41" s="215"/>
      <c r="G41" s="215"/>
      <c r="H41" s="40" t="s">
        <v>139</v>
      </c>
      <c r="I41" s="41" t="s">
        <v>15</v>
      </c>
      <c r="J41" s="33"/>
      <c r="K41" s="43">
        <v>0</v>
      </c>
      <c r="L41" s="43"/>
      <c r="M41" s="43">
        <f>K41</f>
        <v>0</v>
      </c>
      <c r="N41" s="43">
        <f>K41*0.1</f>
        <v>0</v>
      </c>
      <c r="O41" s="32">
        <v>0</v>
      </c>
      <c r="P41" s="32"/>
      <c r="Q41" s="31"/>
    </row>
    <row r="42" spans="2:17" ht="15.75" customHeight="1">
      <c r="B42" s="245"/>
      <c r="C42" s="258"/>
      <c r="D42" s="251"/>
      <c r="E42" s="215"/>
      <c r="F42" s="215"/>
      <c r="G42" s="215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43">
        <f>K42*0.1</f>
        <v>9</v>
      </c>
      <c r="O42" s="32">
        <v>0</v>
      </c>
      <c r="P42" s="32"/>
      <c r="Q42" s="31"/>
    </row>
    <row r="43" spans="2:17" ht="79.5" customHeight="1">
      <c r="B43" s="246"/>
      <c r="C43" s="259"/>
      <c r="D43" s="252"/>
      <c r="E43" s="216"/>
      <c r="F43" s="216"/>
      <c r="G43" s="216"/>
      <c r="H43" s="45" t="s">
        <v>18</v>
      </c>
      <c r="I43" s="46" t="s">
        <v>19</v>
      </c>
      <c r="J43" s="47"/>
      <c r="K43" s="160">
        <v>0</v>
      </c>
      <c r="L43" s="160"/>
      <c r="M43" s="32">
        <f>K43</f>
        <v>0</v>
      </c>
      <c r="N43" s="43">
        <f>K43*0.01</f>
        <v>0</v>
      </c>
      <c r="O43" s="32">
        <f>K43-M43-N43</f>
        <v>0</v>
      </c>
      <c r="P43" s="32"/>
      <c r="Q43" s="15"/>
    </row>
    <row r="44" spans="2:17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99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28.5" customHeight="1">
      <c r="B47" s="219"/>
      <c r="C47" s="212" t="s">
        <v>127</v>
      </c>
      <c r="D47" s="212" t="s">
        <v>140</v>
      </c>
      <c r="E47" s="212" t="s">
        <v>11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111.7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6">
        <v>2</v>
      </c>
      <c r="D49" s="36">
        <v>3</v>
      </c>
      <c r="E49" s="37">
        <v>4</v>
      </c>
      <c r="F49" s="37">
        <v>5</v>
      </c>
      <c r="G49" s="37">
        <v>6</v>
      </c>
      <c r="H49" s="35">
        <v>7</v>
      </c>
      <c r="I49" s="38">
        <v>8</v>
      </c>
      <c r="J49" s="38">
        <v>9</v>
      </c>
      <c r="K49" s="38">
        <v>10</v>
      </c>
      <c r="L49" s="38">
        <v>11</v>
      </c>
      <c r="M49" s="38">
        <v>12</v>
      </c>
      <c r="N49" s="35">
        <v>13</v>
      </c>
      <c r="O49" s="35">
        <v>14</v>
      </c>
      <c r="P49" s="35">
        <v>15</v>
      </c>
      <c r="Q49" s="35">
        <v>16</v>
      </c>
    </row>
    <row r="50" spans="2:17" ht="54" customHeight="1">
      <c r="B50" s="196" t="str">
        <f>B39</f>
        <v>801011О.99.0.БВ24ДН81000 </v>
      </c>
      <c r="C50" s="55" t="s">
        <v>172</v>
      </c>
      <c r="D50" s="56" t="s">
        <v>185</v>
      </c>
      <c r="E50" s="57"/>
      <c r="F50" s="58" t="s">
        <v>82</v>
      </c>
      <c r="G50" s="120" t="s">
        <v>173</v>
      </c>
      <c r="H50" s="59" t="s">
        <v>22</v>
      </c>
      <c r="I50" s="60" t="s">
        <v>135</v>
      </c>
      <c r="J50" s="33">
        <v>792</v>
      </c>
      <c r="K50" s="52">
        <v>14</v>
      </c>
      <c r="L50" s="52"/>
      <c r="M50" s="52">
        <v>11</v>
      </c>
      <c r="N50" s="62">
        <f>K50*0.35</f>
        <v>4.8999999999999995</v>
      </c>
      <c r="O50" s="52">
        <v>0</v>
      </c>
      <c r="P50" s="52"/>
      <c r="Q50" s="52">
        <v>80</v>
      </c>
    </row>
    <row r="51" spans="1:17" ht="15.75">
      <c r="A51" s="2"/>
      <c r="B51" s="63"/>
      <c r="C51" s="12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2"/>
      <c r="G53" s="12"/>
      <c r="H53" s="12"/>
      <c r="I53" s="12"/>
      <c r="J53" s="12"/>
      <c r="K53" s="12"/>
      <c r="L53" s="228" t="s">
        <v>55</v>
      </c>
      <c r="M53" s="228"/>
      <c r="N53" s="229"/>
      <c r="O53" s="302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303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50.25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10.25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44" t="s">
        <v>177</v>
      </c>
      <c r="C62" s="250" t="s">
        <v>44</v>
      </c>
      <c r="D62" s="250" t="s">
        <v>191</v>
      </c>
      <c r="E62" s="223"/>
      <c r="F62" s="214" t="s">
        <v>82</v>
      </c>
      <c r="G62" s="198" t="s">
        <v>173</v>
      </c>
      <c r="H62" s="74" t="s">
        <v>84</v>
      </c>
      <c r="I62" s="70" t="s">
        <v>15</v>
      </c>
      <c r="J62" s="59"/>
      <c r="K62" s="59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59"/>
      <c r="M62" s="59">
        <f>K62</f>
        <v>100</v>
      </c>
      <c r="N62" s="59">
        <f>K62*0.1</f>
        <v>10</v>
      </c>
      <c r="O62" s="59">
        <v>0</v>
      </c>
      <c r="P62" s="33"/>
      <c r="Q62" s="67"/>
    </row>
    <row r="63" spans="2:17" ht="29.25" customHeight="1">
      <c r="B63" s="245"/>
      <c r="C63" s="251"/>
      <c r="D63" s="251"/>
      <c r="E63" s="224"/>
      <c r="F63" s="215"/>
      <c r="G63" s="199"/>
      <c r="H63" s="69" t="s">
        <v>25</v>
      </c>
      <c r="I63" s="127" t="s">
        <v>19</v>
      </c>
      <c r="J63" s="71"/>
      <c r="K63" s="71">
        <v>0</v>
      </c>
      <c r="L63" s="71"/>
      <c r="M63" s="71">
        <v>0</v>
      </c>
      <c r="N63" s="77">
        <v>0</v>
      </c>
      <c r="O63" s="71">
        <v>0</v>
      </c>
      <c r="P63" s="128"/>
      <c r="Q63" s="67"/>
    </row>
    <row r="64" spans="2:17" ht="18.75" customHeight="1">
      <c r="B64" s="245"/>
      <c r="C64" s="251"/>
      <c r="D64" s="251"/>
      <c r="E64" s="224"/>
      <c r="F64" s="215"/>
      <c r="G64" s="199"/>
      <c r="H64" s="69" t="s">
        <v>24</v>
      </c>
      <c r="I64" s="70" t="s">
        <v>15</v>
      </c>
      <c r="J64" s="59"/>
      <c r="K64" s="77">
        <v>90</v>
      </c>
      <c r="L64" s="77"/>
      <c r="M64" s="77">
        <f>K64</f>
        <v>90</v>
      </c>
      <c r="N64" s="77">
        <f>K64*0.1</f>
        <v>9</v>
      </c>
      <c r="O64" s="71">
        <v>0</v>
      </c>
      <c r="P64" s="32"/>
      <c r="Q64" s="67"/>
    </row>
    <row r="65" spans="2:17" ht="64.5" customHeight="1">
      <c r="B65" s="246"/>
      <c r="C65" s="252"/>
      <c r="D65" s="252"/>
      <c r="E65" s="225"/>
      <c r="F65" s="216"/>
      <c r="G65" s="200"/>
      <c r="H65" s="74" t="s">
        <v>152</v>
      </c>
      <c r="I65" s="75" t="s">
        <v>19</v>
      </c>
      <c r="J65" s="59"/>
      <c r="K65" s="71">
        <v>0</v>
      </c>
      <c r="L65" s="71"/>
      <c r="M65" s="71">
        <v>0</v>
      </c>
      <c r="N65" s="77">
        <v>0</v>
      </c>
      <c r="O65" s="71">
        <v>0</v>
      </c>
      <c r="P65" s="32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54.75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35.25" customHeight="1"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10.25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59.25" customHeight="1">
      <c r="B72" s="54" t="s">
        <v>177</v>
      </c>
      <c r="C72" s="45" t="s">
        <v>44</v>
      </c>
      <c r="D72" s="56" t="s">
        <v>192</v>
      </c>
      <c r="E72" s="58"/>
      <c r="F72" s="58" t="s">
        <v>82</v>
      </c>
      <c r="G72" s="120" t="s">
        <v>173</v>
      </c>
      <c r="H72" s="71" t="s">
        <v>134</v>
      </c>
      <c r="I72" s="60" t="s">
        <v>135</v>
      </c>
      <c r="J72" s="33">
        <v>792</v>
      </c>
      <c r="K72" s="52">
        <v>14</v>
      </c>
      <c r="L72" s="52"/>
      <c r="M72" s="52">
        <v>11</v>
      </c>
      <c r="N72" s="62">
        <f>K72*0.35</f>
        <v>4.8999999999999995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218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32</v>
      </c>
      <c r="O74" s="201"/>
      <c r="P74" s="12"/>
      <c r="Q74" s="12"/>
    </row>
    <row r="75" spans="2:17" ht="33.75" customHeight="1">
      <c r="B75" s="90" t="str">
        <f>D20</f>
        <v>" 30 "  ДЕКАБРЯ    2022г</v>
      </c>
      <c r="C75" s="89"/>
      <c r="D75" s="89"/>
      <c r="E75" s="91" t="s">
        <v>79</v>
      </c>
      <c r="F75" s="91"/>
      <c r="G75" s="91"/>
      <c r="H75" s="202"/>
      <c r="I75" s="202"/>
      <c r="J75" s="89"/>
      <c r="K75" s="12"/>
      <c r="L75" s="91" t="s">
        <v>26</v>
      </c>
      <c r="M75" s="12"/>
      <c r="N75" s="202" t="s">
        <v>80</v>
      </c>
      <c r="O75" s="20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97">
    <mergeCell ref="G39:G43"/>
    <mergeCell ref="B39:B43"/>
    <mergeCell ref="C39:C43"/>
    <mergeCell ref="D39:D43"/>
    <mergeCell ref="E39:E43"/>
    <mergeCell ref="F39:F43"/>
    <mergeCell ref="H75:I75"/>
    <mergeCell ref="N75:O75"/>
    <mergeCell ref="G69:G70"/>
    <mergeCell ref="H69:H70"/>
    <mergeCell ref="I69:J69"/>
    <mergeCell ref="K69:M69"/>
    <mergeCell ref="N69:N70"/>
    <mergeCell ref="C68:E68"/>
    <mergeCell ref="F68:G68"/>
    <mergeCell ref="H68:P68"/>
    <mergeCell ref="P69:P70"/>
    <mergeCell ref="B74:C74"/>
    <mergeCell ref="D74:J74"/>
    <mergeCell ref="N74:O74"/>
    <mergeCell ref="B62:B65"/>
    <mergeCell ref="C62:C65"/>
    <mergeCell ref="D62:D65"/>
    <mergeCell ref="Q68:Q70"/>
    <mergeCell ref="C69:C70"/>
    <mergeCell ref="D69:D70"/>
    <mergeCell ref="E69:E70"/>
    <mergeCell ref="F69:F70"/>
    <mergeCell ref="O69:O70"/>
    <mergeCell ref="B68:B70"/>
    <mergeCell ref="Q59:Q60"/>
    <mergeCell ref="E62:E65"/>
    <mergeCell ref="H59:H60"/>
    <mergeCell ref="I59:J59"/>
    <mergeCell ref="K59:M59"/>
    <mergeCell ref="N59:N60"/>
    <mergeCell ref="O59:O60"/>
    <mergeCell ref="F58:G58"/>
    <mergeCell ref="H58:P58"/>
    <mergeCell ref="C59:C60"/>
    <mergeCell ref="D59:D60"/>
    <mergeCell ref="E59:E60"/>
    <mergeCell ref="F59:F60"/>
    <mergeCell ref="G59:G60"/>
    <mergeCell ref="P59:P60"/>
    <mergeCell ref="D51:F51"/>
    <mergeCell ref="L53:N54"/>
    <mergeCell ref="O53:O54"/>
    <mergeCell ref="P53:P54"/>
    <mergeCell ref="E55:H55"/>
    <mergeCell ref="F62:F65"/>
    <mergeCell ref="G62:G65"/>
    <mergeCell ref="B56:Q56"/>
    <mergeCell ref="B58:B60"/>
    <mergeCell ref="C58:E58"/>
    <mergeCell ref="H47:H48"/>
    <mergeCell ref="I47:J47"/>
    <mergeCell ref="K47:M47"/>
    <mergeCell ref="N47:N48"/>
    <mergeCell ref="O47:O48"/>
    <mergeCell ref="P47:P48"/>
    <mergeCell ref="B46:B48"/>
    <mergeCell ref="C46:E46"/>
    <mergeCell ref="F46:G46"/>
    <mergeCell ref="H46:P46"/>
    <mergeCell ref="Q46:Q48"/>
    <mergeCell ref="C47:C48"/>
    <mergeCell ref="D47:D48"/>
    <mergeCell ref="E47:E48"/>
    <mergeCell ref="F47:F48"/>
    <mergeCell ref="G47:G48"/>
    <mergeCell ref="E36:E37"/>
    <mergeCell ref="F36:F37"/>
    <mergeCell ref="C36:C37"/>
    <mergeCell ref="D36:D37"/>
    <mergeCell ref="P36:P37"/>
    <mergeCell ref="Q36:Q37"/>
    <mergeCell ref="H36:H37"/>
    <mergeCell ref="I36:J36"/>
    <mergeCell ref="K36:M36"/>
    <mergeCell ref="N36:N37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C18:H18"/>
    <mergeCell ref="B22:E22"/>
    <mergeCell ref="G22:K22"/>
    <mergeCell ref="B23:G23"/>
    <mergeCell ref="H23:J23"/>
    <mergeCell ref="B24:D2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4"/>
  <sheetViews>
    <sheetView view="pageBreakPreview" zoomScaleSheetLayoutView="100" zoomScalePageLayoutView="0" workbookViewId="0" topLeftCell="A19">
      <selection activeCell="B61" sqref="B61:B64"/>
    </sheetView>
  </sheetViews>
  <sheetFormatPr defaultColWidth="8.8515625" defaultRowHeight="12.75"/>
  <cols>
    <col min="1" max="1" width="4.00390625" style="1" customWidth="1"/>
    <col min="2" max="2" width="37.421875" style="1" customWidth="1"/>
    <col min="3" max="3" width="29.57421875" style="1" customWidth="1"/>
    <col min="4" max="4" width="17.7109375" style="1" customWidth="1"/>
    <col min="5" max="5" width="13.28125" style="1" customWidth="1"/>
    <col min="6" max="6" width="16.421875" style="1" customWidth="1"/>
    <col min="7" max="7" width="15.421875" style="1" customWidth="1"/>
    <col min="8" max="8" width="35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8515625" style="1" customWidth="1"/>
    <col min="15" max="15" width="17.57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71.25" customHeight="1">
      <c r="B17" s="12"/>
      <c r="C17" s="239" t="str">
        <f>'Журавлик '!C17:H17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77">
        <v>43</v>
      </c>
      <c r="J17" s="12"/>
      <c r="K17" s="12"/>
      <c r="L17" s="12"/>
      <c r="M17" s="12"/>
      <c r="N17" s="12"/>
      <c r="O17" s="12"/>
      <c r="P17" s="12"/>
      <c r="Q17" s="12"/>
    </row>
    <row r="18" spans="2:17" ht="50.25" customHeight="1">
      <c r="B18" s="12"/>
      <c r="C18" s="179"/>
      <c r="D18" s="179" t="str">
        <f>'Вишенка '!D19</f>
        <v>на 2022 год и плановый период 2023 и 2024 годов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67.5" customHeight="1">
      <c r="B19" s="12"/>
      <c r="C19" s="180" t="s">
        <v>0</v>
      </c>
      <c r="D19" s="181" t="str">
        <f>'Вишенка '!D20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37.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'Вишенка '!O21</f>
        <v>44925</v>
      </c>
      <c r="P20" s="19"/>
      <c r="Q20" s="12"/>
    </row>
    <row r="21" spans="2:17" ht="100.5" customHeight="1">
      <c r="B21" s="260" t="s">
        <v>52</v>
      </c>
      <c r="C21" s="260"/>
      <c r="D21" s="260"/>
      <c r="E21" s="260"/>
      <c r="F21" s="18"/>
      <c r="G21" s="261" t="s">
        <v>114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243</v>
      </c>
      <c r="P21" s="15"/>
      <c r="Q21" s="12"/>
    </row>
    <row r="22" spans="2:17" ht="63.75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48.7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48" customHeight="1">
      <c r="B24" s="187" t="s">
        <v>2</v>
      </c>
      <c r="C24" s="187" t="str">
        <f>'Вишенка '!C25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23" t="s">
        <v>81</v>
      </c>
      <c r="F31" s="123"/>
      <c r="G31" s="123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66.7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13.2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6.25" customHeight="1">
      <c r="B38" s="244" t="s">
        <v>268</v>
      </c>
      <c r="C38" s="278" t="s">
        <v>172</v>
      </c>
      <c r="D38" s="250" t="s">
        <v>184</v>
      </c>
      <c r="E38" s="214"/>
      <c r="F38" s="214" t="s">
        <v>82</v>
      </c>
      <c r="G38" s="214" t="s">
        <v>204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8.25" customHeight="1">
      <c r="B39" s="245"/>
      <c r="C39" s="279"/>
      <c r="D39" s="251"/>
      <c r="E39" s="215"/>
      <c r="F39" s="215"/>
      <c r="G39" s="215"/>
      <c r="H39" s="40" t="s">
        <v>151</v>
      </c>
      <c r="I39" s="41" t="s">
        <v>15</v>
      </c>
      <c r="J39" s="33"/>
      <c r="K39" s="32">
        <v>0</v>
      </c>
      <c r="L39" s="32"/>
      <c r="M39" s="32">
        <f>K39</f>
        <v>0</v>
      </c>
      <c r="N39" s="32">
        <f>K39*0.1</f>
        <v>0</v>
      </c>
      <c r="O39" s="32">
        <v>0</v>
      </c>
      <c r="P39" s="32"/>
      <c r="Q39" s="31"/>
    </row>
    <row r="40" spans="2:17" ht="51.75" customHeight="1">
      <c r="B40" s="245"/>
      <c r="C40" s="279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f>K40</f>
        <v>0</v>
      </c>
      <c r="N40" s="43">
        <f>K40*0.1</f>
        <v>0</v>
      </c>
      <c r="O40" s="32">
        <v>0</v>
      </c>
      <c r="P40" s="32"/>
      <c r="Q40" s="31"/>
    </row>
    <row r="41" spans="2:17" ht="15.75" customHeight="1">
      <c r="B41" s="288"/>
      <c r="C41" s="286"/>
      <c r="D41" s="306"/>
      <c r="E41" s="288"/>
      <c r="F41" s="288"/>
      <c r="G41" s="288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289"/>
      <c r="C42" s="287"/>
      <c r="D42" s="307"/>
      <c r="E42" s="289"/>
      <c r="F42" s="289"/>
      <c r="G42" s="289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65.2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32.2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3.2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6.25" customHeight="1">
      <c r="B49" s="196" t="str">
        <f>B38</f>
        <v>801011О.99.0.БВ24ДН82000 </v>
      </c>
      <c r="C49" s="55" t="s">
        <v>172</v>
      </c>
      <c r="D49" s="105" t="s">
        <v>136</v>
      </c>
      <c r="E49" s="57"/>
      <c r="F49" s="58" t="s">
        <v>82</v>
      </c>
      <c r="G49" s="120" t="s">
        <v>203</v>
      </c>
      <c r="H49" s="71" t="s">
        <v>22</v>
      </c>
      <c r="I49" s="60" t="s">
        <v>135</v>
      </c>
      <c r="J49" s="33">
        <v>792</v>
      </c>
      <c r="K49" s="52">
        <v>105</v>
      </c>
      <c r="L49" s="52"/>
      <c r="M49" s="52">
        <v>103</v>
      </c>
      <c r="N49" s="43">
        <f>K49*0.1</f>
        <v>10.5</v>
      </c>
      <c r="O49" s="32">
        <v>0</v>
      </c>
      <c r="P49" s="32"/>
      <c r="Q49" s="32"/>
    </row>
    <row r="50" spans="1:17" ht="15.75">
      <c r="A50" s="2"/>
      <c r="B50" s="63"/>
      <c r="C50" s="12"/>
      <c r="D50" s="304"/>
      <c r="E50" s="304"/>
      <c r="F50" s="304"/>
      <c r="G50" s="115"/>
      <c r="H50" s="15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2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67.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99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18" customHeight="1">
      <c r="B61" s="244" t="s">
        <v>46</v>
      </c>
      <c r="C61" s="198" t="s">
        <v>222</v>
      </c>
      <c r="D61" s="250" t="s">
        <v>136</v>
      </c>
      <c r="E61" s="223" t="s">
        <v>138</v>
      </c>
      <c r="F61" s="214" t="s">
        <v>82</v>
      </c>
      <c r="G61" s="214" t="s">
        <v>204</v>
      </c>
      <c r="H61" s="68" t="s">
        <v>84</v>
      </c>
      <c r="I61" s="125" t="s">
        <v>15</v>
      </c>
      <c r="J61" s="73"/>
      <c r="K61" s="16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73"/>
      <c r="M61" s="73">
        <f>K61</f>
        <v>100</v>
      </c>
      <c r="N61" s="73">
        <f>K61*0.1</f>
        <v>10</v>
      </c>
      <c r="O61" s="73">
        <v>0</v>
      </c>
      <c r="P61" s="73"/>
      <c r="Q61" s="67"/>
    </row>
    <row r="62" spans="2:17" ht="17.25" customHeight="1">
      <c r="B62" s="245"/>
      <c r="C62" s="199"/>
      <c r="D62" s="251"/>
      <c r="E62" s="224"/>
      <c r="F62" s="215"/>
      <c r="G62" s="215"/>
      <c r="H62" s="74" t="s">
        <v>24</v>
      </c>
      <c r="I62" s="70" t="s">
        <v>15</v>
      </c>
      <c r="J62" s="59"/>
      <c r="K62" s="169">
        <v>90</v>
      </c>
      <c r="L62" s="76"/>
      <c r="M62" s="76">
        <f>K62</f>
        <v>90</v>
      </c>
      <c r="N62" s="76">
        <f>K62*0.1</f>
        <v>9</v>
      </c>
      <c r="O62" s="59">
        <v>0</v>
      </c>
      <c r="P62" s="59"/>
      <c r="Q62" s="67"/>
    </row>
    <row r="63" spans="2:17" ht="78.75" customHeight="1">
      <c r="B63" s="245"/>
      <c r="C63" s="199"/>
      <c r="D63" s="251"/>
      <c r="E63" s="224"/>
      <c r="F63" s="215"/>
      <c r="G63" s="215"/>
      <c r="H63" s="74" t="s">
        <v>18</v>
      </c>
      <c r="I63" s="108" t="s">
        <v>19</v>
      </c>
      <c r="J63" s="59"/>
      <c r="K63" s="170">
        <v>0</v>
      </c>
      <c r="L63" s="77"/>
      <c r="M63" s="77">
        <v>0</v>
      </c>
      <c r="N63" s="77"/>
      <c r="O63" s="71"/>
      <c r="P63" s="71"/>
      <c r="Q63" s="67"/>
    </row>
    <row r="64" spans="2:17" ht="30" customHeight="1">
      <c r="B64" s="246"/>
      <c r="C64" s="200"/>
      <c r="D64" s="252"/>
      <c r="E64" s="225"/>
      <c r="F64" s="216"/>
      <c r="G64" s="216"/>
      <c r="H64" s="69" t="s">
        <v>25</v>
      </c>
      <c r="I64" s="75" t="s">
        <v>19</v>
      </c>
      <c r="J64" s="59"/>
      <c r="K64" s="171">
        <v>0</v>
      </c>
      <c r="L64" s="71"/>
      <c r="M64" s="71">
        <f>K64</f>
        <v>0</v>
      </c>
      <c r="N64" s="77">
        <f>K64*0.1</f>
        <v>0</v>
      </c>
      <c r="O64" s="71">
        <v>0</v>
      </c>
      <c r="P64" s="71"/>
      <c r="Q64" s="67"/>
    </row>
    <row r="65" spans="2:17" ht="15" customHeight="1">
      <c r="B65" s="15"/>
      <c r="C65" s="7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>
      <c r="B66" s="66" t="s">
        <v>20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12"/>
    </row>
    <row r="67" spans="2:17" ht="67.5" customHeight="1">
      <c r="B67" s="203" t="s">
        <v>58</v>
      </c>
      <c r="C67" s="205" t="s">
        <v>9</v>
      </c>
      <c r="D67" s="207"/>
      <c r="E67" s="206"/>
      <c r="F67" s="220" t="s">
        <v>59</v>
      </c>
      <c r="G67" s="221"/>
      <c r="H67" s="205" t="s">
        <v>21</v>
      </c>
      <c r="I67" s="207"/>
      <c r="J67" s="207"/>
      <c r="K67" s="207"/>
      <c r="L67" s="207"/>
      <c r="M67" s="207"/>
      <c r="N67" s="207"/>
      <c r="O67" s="207"/>
      <c r="P67" s="206"/>
      <c r="Q67" s="203" t="s">
        <v>71</v>
      </c>
    </row>
    <row r="68" spans="2:17" ht="33.75" customHeight="1">
      <c r="B68" s="219"/>
      <c r="C68" s="212" t="s">
        <v>127</v>
      </c>
      <c r="D68" s="212" t="s">
        <v>140</v>
      </c>
      <c r="E68" s="212" t="s">
        <v>11</v>
      </c>
      <c r="F68" s="212" t="s">
        <v>129</v>
      </c>
      <c r="G68" s="212" t="s">
        <v>132</v>
      </c>
      <c r="H68" s="203" t="s">
        <v>60</v>
      </c>
      <c r="I68" s="205" t="s">
        <v>72</v>
      </c>
      <c r="J68" s="206"/>
      <c r="K68" s="205" t="s">
        <v>62</v>
      </c>
      <c r="L68" s="207"/>
      <c r="M68" s="206"/>
      <c r="N68" s="203" t="s">
        <v>63</v>
      </c>
      <c r="O68" s="208" t="s">
        <v>75</v>
      </c>
      <c r="P68" s="217" t="s">
        <v>65</v>
      </c>
      <c r="Q68" s="219"/>
    </row>
    <row r="69" spans="2:17" ht="110.25">
      <c r="B69" s="204"/>
      <c r="C69" s="213"/>
      <c r="D69" s="213"/>
      <c r="E69" s="213"/>
      <c r="F69" s="213"/>
      <c r="G69" s="213"/>
      <c r="H69" s="204"/>
      <c r="I69" s="33" t="s">
        <v>66</v>
      </c>
      <c r="J69" s="33" t="s">
        <v>76</v>
      </c>
      <c r="K69" s="34" t="s">
        <v>68</v>
      </c>
      <c r="L69" s="34" t="s">
        <v>69</v>
      </c>
      <c r="M69" s="34" t="s">
        <v>70</v>
      </c>
      <c r="N69" s="204"/>
      <c r="O69" s="209"/>
      <c r="P69" s="218"/>
      <c r="Q69" s="204"/>
    </row>
    <row r="70" spans="2:17" ht="15.75">
      <c r="B70" s="32">
        <v>1</v>
      </c>
      <c r="C70" s="44">
        <v>2</v>
      </c>
      <c r="D70" s="44">
        <v>3</v>
      </c>
      <c r="E70" s="42">
        <v>4</v>
      </c>
      <c r="F70" s="42">
        <v>5</v>
      </c>
      <c r="G70" s="42">
        <v>6</v>
      </c>
      <c r="H70" s="32">
        <v>7</v>
      </c>
      <c r="I70" s="52">
        <v>8</v>
      </c>
      <c r="J70" s="52">
        <v>9</v>
      </c>
      <c r="K70" s="52">
        <v>10</v>
      </c>
      <c r="L70" s="52">
        <v>11</v>
      </c>
      <c r="M70" s="52">
        <v>12</v>
      </c>
      <c r="N70" s="32">
        <v>13</v>
      </c>
      <c r="O70" s="32">
        <v>14</v>
      </c>
      <c r="P70" s="32">
        <v>15</v>
      </c>
      <c r="Q70" s="32">
        <v>16</v>
      </c>
    </row>
    <row r="71" spans="2:17" ht="59.25" customHeight="1">
      <c r="B71" s="54" t="s">
        <v>46</v>
      </c>
      <c r="C71" s="102" t="s">
        <v>44</v>
      </c>
      <c r="D71" s="56" t="s">
        <v>191</v>
      </c>
      <c r="E71" s="58" t="s">
        <v>138</v>
      </c>
      <c r="F71" s="58" t="s">
        <v>82</v>
      </c>
      <c r="G71" s="57" t="s">
        <v>141</v>
      </c>
      <c r="H71" s="71" t="s">
        <v>134</v>
      </c>
      <c r="I71" s="60" t="s">
        <v>135</v>
      </c>
      <c r="J71" s="33">
        <v>792</v>
      </c>
      <c r="K71" s="52">
        <v>105</v>
      </c>
      <c r="L71" s="52"/>
      <c r="M71" s="52">
        <v>103</v>
      </c>
      <c r="N71" s="62">
        <f>K71*0.1</f>
        <v>10.5</v>
      </c>
      <c r="O71" s="52">
        <v>0</v>
      </c>
      <c r="P71" s="52"/>
      <c r="Q71" s="82">
        <v>80</v>
      </c>
    </row>
    <row r="72" spans="2:17" ht="15.75">
      <c r="B72" s="83"/>
      <c r="C72" s="84"/>
      <c r="D72" s="84"/>
      <c r="E72" s="85"/>
      <c r="F72" s="85"/>
      <c r="G72" s="85"/>
      <c r="H72" s="86"/>
      <c r="I72" s="87"/>
      <c r="J72" s="30"/>
      <c r="K72" s="88"/>
      <c r="L72" s="88"/>
      <c r="M72" s="88"/>
      <c r="N72" s="88"/>
      <c r="O72" s="88"/>
      <c r="P72" s="88"/>
      <c r="Q72" s="31"/>
    </row>
    <row r="73" spans="2:17" ht="15.75">
      <c r="B73" s="210" t="s">
        <v>77</v>
      </c>
      <c r="C73" s="210"/>
      <c r="D73" s="211" t="s">
        <v>115</v>
      </c>
      <c r="E73" s="211"/>
      <c r="F73" s="211"/>
      <c r="G73" s="211"/>
      <c r="H73" s="211"/>
      <c r="I73" s="211"/>
      <c r="J73" s="211"/>
      <c r="K73" s="12"/>
      <c r="L73" s="12" t="s">
        <v>78</v>
      </c>
      <c r="M73" s="12"/>
      <c r="N73" s="201" t="s">
        <v>31</v>
      </c>
      <c r="O73" s="201"/>
      <c r="P73" s="12"/>
      <c r="Q73" s="12"/>
    </row>
    <row r="74" spans="2:17" ht="33.75" customHeight="1">
      <c r="B74" s="90" t="str">
        <f>D19</f>
        <v>" 30 "  ДЕКАБРЯ    2022г</v>
      </c>
      <c r="C74" s="89"/>
      <c r="D74" s="89"/>
      <c r="E74" s="91" t="s">
        <v>79</v>
      </c>
      <c r="F74" s="91"/>
      <c r="G74" s="91"/>
      <c r="H74" s="202"/>
      <c r="I74" s="202"/>
      <c r="J74" s="89"/>
      <c r="K74" s="12"/>
      <c r="L74" s="91" t="s">
        <v>26</v>
      </c>
      <c r="M74" s="12"/>
      <c r="N74" s="202" t="s">
        <v>80</v>
      </c>
      <c r="O74" s="202"/>
      <c r="P74" s="12"/>
      <c r="Q74" s="12"/>
    </row>
    <row r="75" spans="2:16" ht="83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4" ht="61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4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</row>
    <row r="90" spans="2:14" ht="29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2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97">
    <mergeCell ref="B61:B64"/>
    <mergeCell ref="C61:C64"/>
    <mergeCell ref="D61:D64"/>
    <mergeCell ref="F61:F64"/>
    <mergeCell ref="B73:C73"/>
    <mergeCell ref="D73:J73"/>
    <mergeCell ref="B67:B69"/>
    <mergeCell ref="C67:E67"/>
    <mergeCell ref="F67:G67"/>
    <mergeCell ref="H67:P67"/>
    <mergeCell ref="N73:O73"/>
    <mergeCell ref="H74:I74"/>
    <mergeCell ref="N74:O74"/>
    <mergeCell ref="G68:G69"/>
    <mergeCell ref="H68:H69"/>
    <mergeCell ref="I68:J68"/>
    <mergeCell ref="K68:M68"/>
    <mergeCell ref="N68:N69"/>
    <mergeCell ref="O68:O69"/>
    <mergeCell ref="P68:P69"/>
    <mergeCell ref="Q67:Q69"/>
    <mergeCell ref="C68:C69"/>
    <mergeCell ref="D68:D69"/>
    <mergeCell ref="E68:E69"/>
    <mergeCell ref="F68:F69"/>
    <mergeCell ref="Q58:Q59"/>
    <mergeCell ref="E61:E64"/>
    <mergeCell ref="H58:H59"/>
    <mergeCell ref="I58:J58"/>
    <mergeCell ref="K58:M58"/>
    <mergeCell ref="C58:C59"/>
    <mergeCell ref="D58:D59"/>
    <mergeCell ref="E58:E59"/>
    <mergeCell ref="F58:F59"/>
    <mergeCell ref="G58:G59"/>
    <mergeCell ref="P58:P59"/>
    <mergeCell ref="D50:F50"/>
    <mergeCell ref="L52:N53"/>
    <mergeCell ref="O52:O53"/>
    <mergeCell ref="P52:P53"/>
    <mergeCell ref="E54:H54"/>
    <mergeCell ref="N58:N59"/>
    <mergeCell ref="O58:O59"/>
    <mergeCell ref="C57:E57"/>
    <mergeCell ref="F57:G57"/>
    <mergeCell ref="H57:P57"/>
    <mergeCell ref="G61:G64"/>
    <mergeCell ref="B55:Q55"/>
    <mergeCell ref="B57:B59"/>
    <mergeCell ref="H46:H47"/>
    <mergeCell ref="I46:J46"/>
    <mergeCell ref="K46:M46"/>
    <mergeCell ref="N46:N47"/>
    <mergeCell ref="O46:O47"/>
    <mergeCell ref="P46:P47"/>
    <mergeCell ref="B45:B47"/>
    <mergeCell ref="H45:P45"/>
    <mergeCell ref="Q45:Q47"/>
    <mergeCell ref="C46:C47"/>
    <mergeCell ref="D46:D47"/>
    <mergeCell ref="E46:E47"/>
    <mergeCell ref="F46:F47"/>
    <mergeCell ref="G46:G47"/>
    <mergeCell ref="E35:E36"/>
    <mergeCell ref="F35:F36"/>
    <mergeCell ref="C35:C36"/>
    <mergeCell ref="D35:D36"/>
    <mergeCell ref="C45:E45"/>
    <mergeCell ref="F45:G45"/>
    <mergeCell ref="G38:G42"/>
    <mergeCell ref="O35:O36"/>
    <mergeCell ref="P35:P36"/>
    <mergeCell ref="Q35:Q36"/>
    <mergeCell ref="H35:H36"/>
    <mergeCell ref="I35:J35"/>
    <mergeCell ref="K35:M35"/>
    <mergeCell ref="N35:N36"/>
    <mergeCell ref="B23:D23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B38:B42"/>
    <mergeCell ref="C38:C42"/>
    <mergeCell ref="D38:D42"/>
    <mergeCell ref="E38:E42"/>
    <mergeCell ref="F38:F42"/>
    <mergeCell ref="C17:H17"/>
    <mergeCell ref="B21:E21"/>
    <mergeCell ref="G21:K21"/>
    <mergeCell ref="B22:G22"/>
    <mergeCell ref="H22:J2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5" max="16" man="1"/>
    <brk id="50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7"/>
  <sheetViews>
    <sheetView view="pageBreakPreview" zoomScaleSheetLayoutView="100" zoomScalePageLayoutView="0" workbookViewId="0" topLeftCell="A68">
      <selection activeCell="D21" sqref="D21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31.8515625" style="1" customWidth="1"/>
    <col min="4" max="4" width="15.8515625" style="1" customWidth="1"/>
    <col min="5" max="5" width="12.421875" style="1" customWidth="1"/>
    <col min="6" max="6" width="17.00390625" style="1" customWidth="1"/>
    <col min="7" max="7" width="21.7109375" style="1" customWidth="1"/>
    <col min="8" max="8" width="37.421875" style="1" customWidth="1"/>
    <col min="9" max="9" width="11.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140625" style="1" customWidth="1"/>
    <col min="15" max="15" width="17.140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1:17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74.25" customHeight="1">
      <c r="A18" s="12"/>
      <c r="B18" s="12"/>
      <c r="C18" s="239" t="str">
        <f>Колосок!C17</f>
        <v> ОТЧЕТ О ВЫПОЛНЕНИИ                           МУНИЦИПАЛЬНОГО ЗАДАНИЯ №</v>
      </c>
      <c r="D18" s="239"/>
      <c r="E18" s="239"/>
      <c r="F18" s="239"/>
      <c r="G18" s="239"/>
      <c r="H18" s="240"/>
      <c r="I18" s="194">
        <v>21</v>
      </c>
      <c r="J18" s="12"/>
      <c r="K18" s="12"/>
      <c r="L18" s="12"/>
      <c r="M18" s="12"/>
      <c r="N18" s="12"/>
      <c r="O18" s="12"/>
      <c r="P18" s="12"/>
      <c r="Q18" s="12"/>
    </row>
    <row r="19" spans="1:17" ht="54" customHeight="1">
      <c r="A19" s="12"/>
      <c r="B19" s="12"/>
      <c r="C19" s="187"/>
      <c r="D19" s="187" t="str">
        <f>Колосок!D18</f>
        <v>на 2022 год и плановый период 2023 и 2024 годов</v>
      </c>
      <c r="E19" s="187"/>
      <c r="F19" s="187"/>
      <c r="G19" s="187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1:17" ht="84.75" customHeight="1">
      <c r="A20" s="12"/>
      <c r="B20" s="12"/>
      <c r="C20" s="192" t="s">
        <v>0</v>
      </c>
      <c r="D20" s="193" t="str">
        <f>Колосок!D19</f>
        <v>" 30 "  ДЕКАБРЯ    2022г</v>
      </c>
      <c r="E20" s="187"/>
      <c r="F20" s="187"/>
      <c r="G20" s="187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1:17" ht="4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Колосок!O20</f>
        <v>44925</v>
      </c>
      <c r="P21" s="19"/>
      <c r="Q21" s="12"/>
    </row>
    <row r="22" spans="1:17" ht="95.25" customHeight="1">
      <c r="A22" s="12"/>
      <c r="B22" s="260" t="s">
        <v>52</v>
      </c>
      <c r="C22" s="260"/>
      <c r="D22" s="260"/>
      <c r="E22" s="260"/>
      <c r="F22" s="18"/>
      <c r="G22" s="261" t="s">
        <v>109</v>
      </c>
      <c r="H22" s="261"/>
      <c r="I22" s="261"/>
      <c r="J22" s="261"/>
      <c r="K22" s="261"/>
      <c r="L22" s="12"/>
      <c r="M22" s="12"/>
      <c r="N22" s="189" t="s">
        <v>53</v>
      </c>
      <c r="O22" s="188" t="s">
        <v>244</v>
      </c>
      <c r="P22" s="15"/>
      <c r="Q22" s="12"/>
    </row>
    <row r="23" spans="1:17" ht="77.25" customHeight="1">
      <c r="A23" s="12"/>
      <c r="B23" s="262" t="s">
        <v>54</v>
      </c>
      <c r="C23" s="262"/>
      <c r="D23" s="262"/>
      <c r="E23" s="262"/>
      <c r="F23" s="262"/>
      <c r="G23" s="262"/>
      <c r="H23" s="263" t="s">
        <v>1</v>
      </c>
      <c r="I23" s="263"/>
      <c r="J23" s="263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1:17" ht="45.75" customHeight="1">
      <c r="A24" s="12"/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1:17" ht="49.5" customHeight="1">
      <c r="A25" s="12"/>
      <c r="B25" s="187" t="s">
        <v>2</v>
      </c>
      <c r="C25" s="187" t="str">
        <f>Колосок!C24</f>
        <v>Годовая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1:17" ht="15.75">
      <c r="A26" s="12"/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1:17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2"/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 customHeight="1">
      <c r="A30" s="12"/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1:17" ht="33" customHeight="1">
      <c r="A31" s="12"/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1:17" ht="15.75">
      <c r="A32" s="12"/>
      <c r="B32" s="20" t="s">
        <v>56</v>
      </c>
      <c r="C32" s="12"/>
      <c r="D32" s="12"/>
      <c r="E32" s="129" t="s">
        <v>81</v>
      </c>
      <c r="F32" s="129"/>
      <c r="G32" s="129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.75">
      <c r="A33" s="12"/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1:17" ht="15.75">
      <c r="A34" s="12"/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1:17" ht="59.25" customHeight="1">
      <c r="A35" s="12"/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1:17" ht="20.25" customHeight="1">
      <c r="A36" s="12"/>
      <c r="B36" s="219"/>
      <c r="C36" s="212" t="s">
        <v>127</v>
      </c>
      <c r="D36" s="212" t="s">
        <v>140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1:17" ht="96" customHeight="1">
      <c r="A37" s="12"/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1:17" ht="17.25" customHeight="1">
      <c r="A38" s="12"/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1:17" ht="31.5" customHeight="1">
      <c r="A39" s="12"/>
      <c r="B39" s="167" t="s">
        <v>224</v>
      </c>
      <c r="C39" s="264" t="s">
        <v>183</v>
      </c>
      <c r="D39" s="250" t="s">
        <v>187</v>
      </c>
      <c r="E39" s="214"/>
      <c r="F39" s="214" t="s">
        <v>82</v>
      </c>
      <c r="G39" s="214" t="s">
        <v>141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1:17" ht="42" customHeight="1">
      <c r="A40" s="12"/>
      <c r="B40" s="154"/>
      <c r="C40" s="281"/>
      <c r="D40" s="251"/>
      <c r="E40" s="215"/>
      <c r="F40" s="215"/>
      <c r="G40" s="215"/>
      <c r="H40" s="40" t="s">
        <v>151</v>
      </c>
      <c r="I40" s="41" t="s">
        <v>15</v>
      </c>
      <c r="J40" s="33"/>
      <c r="K40" s="32">
        <v>0</v>
      </c>
      <c r="L40" s="32"/>
      <c r="M40" s="32">
        <f>K40</f>
        <v>0</v>
      </c>
      <c r="N40" s="32">
        <f>K40*0.1</f>
        <v>0</v>
      </c>
      <c r="O40" s="32">
        <v>0</v>
      </c>
      <c r="P40" s="32"/>
      <c r="Q40" s="31"/>
    </row>
    <row r="41" spans="1:17" ht="63" customHeight="1">
      <c r="A41" s="12"/>
      <c r="B41" s="154"/>
      <c r="C41" s="265"/>
      <c r="D41" s="251"/>
      <c r="E41" s="216"/>
      <c r="F41" s="215"/>
      <c r="G41" s="216"/>
      <c r="H41" s="40" t="s">
        <v>131</v>
      </c>
      <c r="I41" s="41" t="s">
        <v>15</v>
      </c>
      <c r="J41" s="33"/>
      <c r="K41" s="43">
        <v>0</v>
      </c>
      <c r="L41" s="43"/>
      <c r="M41" s="43">
        <f>K41</f>
        <v>0</v>
      </c>
      <c r="N41" s="43">
        <f>K41*0.1</f>
        <v>0</v>
      </c>
      <c r="O41" s="32">
        <v>0</v>
      </c>
      <c r="P41" s="32"/>
      <c r="Q41" s="31"/>
    </row>
    <row r="42" spans="1:17" ht="15.75" customHeight="1">
      <c r="A42" s="12"/>
      <c r="B42" s="313" t="s">
        <v>225</v>
      </c>
      <c r="C42" s="264" t="s">
        <v>183</v>
      </c>
      <c r="D42" s="250" t="s">
        <v>187</v>
      </c>
      <c r="E42" s="288"/>
      <c r="F42" s="308" t="s">
        <v>82</v>
      </c>
      <c r="G42" s="311" t="s">
        <v>142</v>
      </c>
      <c r="H42" s="40" t="s">
        <v>17</v>
      </c>
      <c r="I42" s="41" t="s">
        <v>15</v>
      </c>
      <c r="J42" s="33"/>
      <c r="K42" s="43">
        <v>90</v>
      </c>
      <c r="L42" s="43"/>
      <c r="M42" s="135">
        <v>90</v>
      </c>
      <c r="N42" s="43">
        <f>K42*0.1</f>
        <v>9</v>
      </c>
      <c r="O42" s="32">
        <v>0</v>
      </c>
      <c r="P42" s="32"/>
      <c r="Q42" s="31"/>
    </row>
    <row r="43" spans="1:17" ht="27" customHeight="1">
      <c r="A43" s="12"/>
      <c r="B43" s="314"/>
      <c r="C43" s="281"/>
      <c r="D43" s="251"/>
      <c r="E43" s="288"/>
      <c r="F43" s="309"/>
      <c r="G43" s="311"/>
      <c r="H43" s="136" t="s">
        <v>110</v>
      </c>
      <c r="I43" s="41" t="s">
        <v>15</v>
      </c>
      <c r="J43" s="33"/>
      <c r="K43" s="43">
        <v>0</v>
      </c>
      <c r="L43" s="43"/>
      <c r="M43" s="43">
        <v>0</v>
      </c>
      <c r="N43" s="43">
        <f>K43*0.1</f>
        <v>0</v>
      </c>
      <c r="O43" s="32">
        <v>0</v>
      </c>
      <c r="P43" s="32"/>
      <c r="Q43" s="31"/>
    </row>
    <row r="44" spans="1:17" ht="79.5" customHeight="1">
      <c r="A44" s="12"/>
      <c r="B44" s="315"/>
      <c r="C44" s="265"/>
      <c r="D44" s="252"/>
      <c r="E44" s="289"/>
      <c r="F44" s="310"/>
      <c r="G44" s="312"/>
      <c r="H44" s="45" t="s">
        <v>18</v>
      </c>
      <c r="I44" s="46" t="s">
        <v>19</v>
      </c>
      <c r="J44" s="47"/>
      <c r="K44" s="48">
        <v>0</v>
      </c>
      <c r="L44" s="48"/>
      <c r="M44" s="49">
        <v>0</v>
      </c>
      <c r="N44" s="50">
        <f>K44*0.01</f>
        <v>0</v>
      </c>
      <c r="O44" s="49">
        <f>K44-M44-N44</f>
        <v>0</v>
      </c>
      <c r="P44" s="32"/>
      <c r="Q44" s="15"/>
    </row>
    <row r="45" spans="1:17" ht="15.75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26.25" customHeight="1">
      <c r="A46" s="12"/>
      <c r="B46" s="29" t="s">
        <v>20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2"/>
    </row>
    <row r="47" spans="1:17" ht="66.75" customHeight="1">
      <c r="A47" s="12"/>
      <c r="B47" s="203" t="s">
        <v>58</v>
      </c>
      <c r="C47" s="205" t="s">
        <v>9</v>
      </c>
      <c r="D47" s="207"/>
      <c r="E47" s="206"/>
      <c r="F47" s="205" t="s">
        <v>59</v>
      </c>
      <c r="G47" s="206"/>
      <c r="H47" s="205" t="s">
        <v>21</v>
      </c>
      <c r="I47" s="207"/>
      <c r="J47" s="207"/>
      <c r="K47" s="207"/>
      <c r="L47" s="207"/>
      <c r="M47" s="207"/>
      <c r="N47" s="207"/>
      <c r="O47" s="207"/>
      <c r="P47" s="207"/>
      <c r="Q47" s="203" t="s">
        <v>71</v>
      </c>
    </row>
    <row r="48" spans="1:17" ht="34.5" customHeight="1">
      <c r="A48" s="12"/>
      <c r="B48" s="219"/>
      <c r="C48" s="212" t="s">
        <v>127</v>
      </c>
      <c r="D48" s="212" t="s">
        <v>140</v>
      </c>
      <c r="E48" s="212" t="s">
        <v>11</v>
      </c>
      <c r="F48" s="212" t="s">
        <v>129</v>
      </c>
      <c r="G48" s="212" t="s">
        <v>132</v>
      </c>
      <c r="H48" s="203" t="s">
        <v>60</v>
      </c>
      <c r="I48" s="205" t="s">
        <v>72</v>
      </c>
      <c r="J48" s="206"/>
      <c r="K48" s="233" t="s">
        <v>62</v>
      </c>
      <c r="L48" s="233"/>
      <c r="M48" s="233"/>
      <c r="N48" s="233" t="s">
        <v>63</v>
      </c>
      <c r="O48" s="234" t="s">
        <v>64</v>
      </c>
      <c r="P48" s="205" t="s">
        <v>65</v>
      </c>
      <c r="Q48" s="219"/>
    </row>
    <row r="49" spans="1:17" ht="99.75" customHeight="1">
      <c r="A49" s="12"/>
      <c r="B49" s="204"/>
      <c r="C49" s="213"/>
      <c r="D49" s="213"/>
      <c r="E49" s="213"/>
      <c r="F49" s="213"/>
      <c r="G49" s="213"/>
      <c r="H49" s="204"/>
      <c r="I49" s="33" t="s">
        <v>66</v>
      </c>
      <c r="J49" s="33" t="s">
        <v>67</v>
      </c>
      <c r="K49" s="33" t="s">
        <v>68</v>
      </c>
      <c r="L49" s="33" t="s">
        <v>69</v>
      </c>
      <c r="M49" s="33" t="s">
        <v>70</v>
      </c>
      <c r="N49" s="233"/>
      <c r="O49" s="234"/>
      <c r="P49" s="205"/>
      <c r="Q49" s="204"/>
    </row>
    <row r="50" spans="1:17" ht="18.75" customHeight="1">
      <c r="A50" s="12"/>
      <c r="B50" s="53">
        <v>1</v>
      </c>
      <c r="C50" s="36">
        <v>2</v>
      </c>
      <c r="D50" s="36">
        <v>3</v>
      </c>
      <c r="E50" s="37">
        <v>4</v>
      </c>
      <c r="F50" s="37">
        <v>5</v>
      </c>
      <c r="G50" s="37">
        <v>6</v>
      </c>
      <c r="H50" s="35">
        <v>7</v>
      </c>
      <c r="I50" s="38">
        <v>8</v>
      </c>
      <c r="J50" s="38">
        <v>9</v>
      </c>
      <c r="K50" s="38">
        <v>10</v>
      </c>
      <c r="L50" s="38">
        <v>11</v>
      </c>
      <c r="M50" s="38">
        <v>12</v>
      </c>
      <c r="N50" s="35">
        <v>13</v>
      </c>
      <c r="O50" s="35">
        <v>14</v>
      </c>
      <c r="P50" s="35">
        <v>15</v>
      </c>
      <c r="Q50" s="35">
        <v>16</v>
      </c>
    </row>
    <row r="51" spans="1:17" ht="56.25" customHeight="1">
      <c r="A51" s="12"/>
      <c r="B51" s="54" t="s">
        <v>224</v>
      </c>
      <c r="C51" s="152" t="s">
        <v>172</v>
      </c>
      <c r="D51" s="153" t="s">
        <v>136</v>
      </c>
      <c r="E51" s="57"/>
      <c r="F51" s="58" t="s">
        <v>82</v>
      </c>
      <c r="G51" s="57" t="s">
        <v>141</v>
      </c>
      <c r="H51" s="59" t="s">
        <v>22</v>
      </c>
      <c r="I51" s="60" t="s">
        <v>135</v>
      </c>
      <c r="J51" s="33">
        <v>792</v>
      </c>
      <c r="K51" s="52">
        <v>167</v>
      </c>
      <c r="L51" s="52"/>
      <c r="M51" s="52">
        <v>164</v>
      </c>
      <c r="N51" s="62">
        <f>K51*0.1</f>
        <v>16.7</v>
      </c>
      <c r="O51" s="52">
        <v>0</v>
      </c>
      <c r="P51" s="52"/>
      <c r="Q51" s="52"/>
    </row>
    <row r="52" spans="1:17" ht="42.75">
      <c r="A52" s="15"/>
      <c r="B52" s="54" t="s">
        <v>227</v>
      </c>
      <c r="C52" s="152" t="s">
        <v>172</v>
      </c>
      <c r="D52" s="153" t="s">
        <v>136</v>
      </c>
      <c r="E52" s="57"/>
      <c r="F52" s="58" t="s">
        <v>82</v>
      </c>
      <c r="G52" s="57" t="s">
        <v>176</v>
      </c>
      <c r="H52" s="59" t="s">
        <v>22</v>
      </c>
      <c r="I52" s="60" t="s">
        <v>135</v>
      </c>
      <c r="J52" s="33">
        <v>792</v>
      </c>
      <c r="K52" s="52">
        <v>8</v>
      </c>
      <c r="L52" s="52"/>
      <c r="M52" s="52">
        <v>8</v>
      </c>
      <c r="N52" s="62">
        <f>K52*0.1</f>
        <v>0.8</v>
      </c>
      <c r="O52" s="52">
        <v>0</v>
      </c>
      <c r="P52" s="52"/>
      <c r="Q52" s="52"/>
    </row>
    <row r="53" spans="1:17" ht="15.75">
      <c r="A53" s="15"/>
      <c r="B53" s="83"/>
      <c r="C53" s="84"/>
      <c r="D53" s="176"/>
      <c r="E53" s="85"/>
      <c r="F53" s="115"/>
      <c r="G53" s="85"/>
      <c r="H53" s="175"/>
      <c r="I53" s="118"/>
      <c r="J53" s="30"/>
      <c r="K53" s="31"/>
      <c r="L53" s="31"/>
      <c r="M53" s="31"/>
      <c r="N53" s="147"/>
      <c r="O53" s="31"/>
      <c r="P53" s="31"/>
      <c r="Q53" s="31"/>
    </row>
    <row r="54" spans="1:17" ht="15.75">
      <c r="A54" s="15"/>
      <c r="B54" s="63"/>
      <c r="C54" s="16" t="s">
        <v>4</v>
      </c>
      <c r="D54" s="7">
        <v>2</v>
      </c>
      <c r="E54" s="12"/>
      <c r="F54" s="12"/>
      <c r="G54" s="12"/>
      <c r="H54" s="12"/>
      <c r="I54" s="12"/>
      <c r="J54" s="12"/>
      <c r="K54" s="12"/>
      <c r="L54" s="12"/>
      <c r="M54" s="15"/>
      <c r="N54" s="15"/>
      <c r="O54" s="12"/>
      <c r="P54" s="12"/>
      <c r="Q54" s="15"/>
    </row>
    <row r="55" spans="1:17" ht="19.5" customHeight="1">
      <c r="A55" s="12"/>
      <c r="B55" s="24" t="s">
        <v>73</v>
      </c>
      <c r="C55" s="12"/>
      <c r="D55" s="12"/>
      <c r="E55" s="12"/>
      <c r="F55" s="12"/>
      <c r="G55" s="12"/>
      <c r="H55" s="12"/>
      <c r="I55" s="12"/>
      <c r="J55" s="12"/>
      <c r="K55" s="12"/>
      <c r="L55" s="228" t="s">
        <v>55</v>
      </c>
      <c r="M55" s="228"/>
      <c r="N55" s="229"/>
      <c r="O55" s="230" t="s">
        <v>167</v>
      </c>
      <c r="P55" s="232"/>
      <c r="Q55" s="25"/>
    </row>
    <row r="56" spans="1:17" ht="21.75" customHeight="1">
      <c r="A56" s="12"/>
      <c r="B56" s="8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228"/>
      <c r="M56" s="228"/>
      <c r="N56" s="229"/>
      <c r="O56" s="231"/>
      <c r="P56" s="232"/>
      <c r="Q56" s="64"/>
    </row>
    <row r="57" spans="1:17" ht="14.25" customHeight="1">
      <c r="A57" s="12"/>
      <c r="B57" s="20" t="s">
        <v>56</v>
      </c>
      <c r="C57" s="12"/>
      <c r="D57" s="12"/>
      <c r="E57" s="226" t="s">
        <v>81</v>
      </c>
      <c r="F57" s="226"/>
      <c r="G57" s="226"/>
      <c r="H57" s="226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" customHeight="1">
      <c r="A58" s="12"/>
      <c r="B58" s="227" t="s">
        <v>57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</row>
    <row r="59" spans="1:17" ht="15.75">
      <c r="A59" s="12"/>
      <c r="B59" s="66" t="s">
        <v>74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5"/>
    </row>
    <row r="60" spans="1:17" ht="68.25" customHeight="1">
      <c r="A60" s="12"/>
      <c r="B60" s="203" t="s">
        <v>58</v>
      </c>
      <c r="C60" s="205" t="s">
        <v>9</v>
      </c>
      <c r="D60" s="207"/>
      <c r="E60" s="206"/>
      <c r="F60" s="220" t="s">
        <v>59</v>
      </c>
      <c r="G60" s="221"/>
      <c r="H60" s="205" t="s">
        <v>10</v>
      </c>
      <c r="I60" s="207"/>
      <c r="J60" s="207"/>
      <c r="K60" s="207"/>
      <c r="L60" s="207"/>
      <c r="M60" s="207"/>
      <c r="N60" s="207"/>
      <c r="O60" s="207"/>
      <c r="P60" s="206"/>
      <c r="Q60" s="30"/>
    </row>
    <row r="61" spans="1:17" ht="21.75" customHeight="1">
      <c r="A61" s="12"/>
      <c r="B61" s="219"/>
      <c r="C61" s="212" t="s">
        <v>127</v>
      </c>
      <c r="D61" s="212" t="s">
        <v>140</v>
      </c>
      <c r="E61" s="212" t="s">
        <v>11</v>
      </c>
      <c r="F61" s="212" t="s">
        <v>129</v>
      </c>
      <c r="G61" s="212" t="s">
        <v>132</v>
      </c>
      <c r="H61" s="203" t="s">
        <v>60</v>
      </c>
      <c r="I61" s="205" t="s">
        <v>72</v>
      </c>
      <c r="J61" s="206"/>
      <c r="K61" s="205" t="s">
        <v>62</v>
      </c>
      <c r="L61" s="207"/>
      <c r="M61" s="206"/>
      <c r="N61" s="203" t="s">
        <v>63</v>
      </c>
      <c r="O61" s="208" t="s">
        <v>64</v>
      </c>
      <c r="P61" s="203" t="s">
        <v>65</v>
      </c>
      <c r="Q61" s="222"/>
    </row>
    <row r="62" spans="1:17" ht="110.25">
      <c r="A62" s="12"/>
      <c r="B62" s="204"/>
      <c r="C62" s="213"/>
      <c r="D62" s="213"/>
      <c r="E62" s="213"/>
      <c r="F62" s="213"/>
      <c r="G62" s="213"/>
      <c r="H62" s="204"/>
      <c r="I62" s="33" t="s">
        <v>66</v>
      </c>
      <c r="J62" s="33" t="s">
        <v>67</v>
      </c>
      <c r="K62" s="34" t="s">
        <v>68</v>
      </c>
      <c r="L62" s="34" t="s">
        <v>69</v>
      </c>
      <c r="M62" s="34" t="s">
        <v>70</v>
      </c>
      <c r="N62" s="204"/>
      <c r="O62" s="209"/>
      <c r="P62" s="204"/>
      <c r="Q62" s="222"/>
    </row>
    <row r="63" spans="1:17" ht="15.75">
      <c r="A63" s="12"/>
      <c r="B63" s="35">
        <v>1</v>
      </c>
      <c r="C63" s="36">
        <v>2</v>
      </c>
      <c r="D63" s="36">
        <v>3</v>
      </c>
      <c r="E63" s="37">
        <v>4</v>
      </c>
      <c r="F63" s="37">
        <v>5</v>
      </c>
      <c r="G63" s="37">
        <v>6</v>
      </c>
      <c r="H63" s="35">
        <v>7</v>
      </c>
      <c r="I63" s="38">
        <v>8</v>
      </c>
      <c r="J63" s="38">
        <v>9</v>
      </c>
      <c r="K63" s="38">
        <v>10</v>
      </c>
      <c r="L63" s="38">
        <v>11</v>
      </c>
      <c r="M63" s="38">
        <v>12</v>
      </c>
      <c r="N63" s="35">
        <v>13</v>
      </c>
      <c r="O63" s="35">
        <v>14</v>
      </c>
      <c r="P63" s="35">
        <v>15</v>
      </c>
      <c r="Q63" s="67"/>
    </row>
    <row r="64" spans="1:17" ht="18" customHeight="1">
      <c r="A64" s="12"/>
      <c r="B64" s="244" t="s">
        <v>46</v>
      </c>
      <c r="C64" s="264" t="s">
        <v>44</v>
      </c>
      <c r="D64" s="250" t="s">
        <v>188</v>
      </c>
      <c r="E64" s="223"/>
      <c r="F64" s="214" t="s">
        <v>82</v>
      </c>
      <c r="G64" s="214" t="s">
        <v>141</v>
      </c>
      <c r="H64" s="68" t="s">
        <v>84</v>
      </c>
      <c r="I64" s="151" t="s">
        <v>15</v>
      </c>
      <c r="J64" s="73"/>
      <c r="K64" s="1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4" s="103"/>
      <c r="M64" s="103">
        <f>K64</f>
        <v>100</v>
      </c>
      <c r="N64" s="103">
        <f>K64*0.1</f>
        <v>10</v>
      </c>
      <c r="O64" s="103">
        <v>0</v>
      </c>
      <c r="P64" s="73"/>
      <c r="Q64" s="67"/>
    </row>
    <row r="65" spans="1:17" ht="31.5" customHeight="1">
      <c r="A65" s="12"/>
      <c r="B65" s="245"/>
      <c r="C65" s="281"/>
      <c r="D65" s="251"/>
      <c r="E65" s="224"/>
      <c r="F65" s="215"/>
      <c r="G65" s="215"/>
      <c r="H65" s="74" t="s">
        <v>25</v>
      </c>
      <c r="I65" s="75" t="s">
        <v>19</v>
      </c>
      <c r="J65" s="59"/>
      <c r="K65" s="52">
        <v>0</v>
      </c>
      <c r="L65" s="52"/>
      <c r="M65" s="52">
        <v>0</v>
      </c>
      <c r="N65" s="52">
        <v>0</v>
      </c>
      <c r="O65" s="52">
        <v>0</v>
      </c>
      <c r="P65" s="59"/>
      <c r="Q65" s="67"/>
    </row>
    <row r="66" spans="1:17" ht="22.5" customHeight="1">
      <c r="A66" s="12"/>
      <c r="B66" s="245"/>
      <c r="C66" s="281"/>
      <c r="D66" s="251"/>
      <c r="E66" s="224"/>
      <c r="F66" s="215"/>
      <c r="G66" s="215"/>
      <c r="H66" s="69" t="s">
        <v>24</v>
      </c>
      <c r="I66" s="70" t="s">
        <v>15</v>
      </c>
      <c r="J66" s="59"/>
      <c r="K66" s="43">
        <v>90</v>
      </c>
      <c r="L66" s="43"/>
      <c r="M66" s="135">
        <v>90</v>
      </c>
      <c r="N66" s="43">
        <f>K66*0.1</f>
        <v>9</v>
      </c>
      <c r="O66" s="32">
        <v>0</v>
      </c>
      <c r="P66" s="71"/>
      <c r="Q66" s="67"/>
    </row>
    <row r="67" spans="1:17" ht="81" customHeight="1">
      <c r="A67" s="12"/>
      <c r="B67" s="246"/>
      <c r="C67" s="265"/>
      <c r="D67" s="252"/>
      <c r="E67" s="225"/>
      <c r="F67" s="216"/>
      <c r="G67" s="216"/>
      <c r="H67" s="74" t="s">
        <v>18</v>
      </c>
      <c r="I67" s="75" t="s">
        <v>19</v>
      </c>
      <c r="J67" s="59"/>
      <c r="K67" s="32">
        <v>0</v>
      </c>
      <c r="L67" s="32"/>
      <c r="M67" s="32">
        <f>K67</f>
        <v>0</v>
      </c>
      <c r="N67" s="43">
        <f>K67*0.1</f>
        <v>0</v>
      </c>
      <c r="O67" s="32">
        <v>0</v>
      </c>
      <c r="P67" s="71"/>
      <c r="Q67" s="67"/>
    </row>
    <row r="68" spans="1:17" ht="15" customHeight="1">
      <c r="A68" s="12"/>
      <c r="B68" s="15"/>
      <c r="C68" s="7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2"/>
      <c r="B69" s="66" t="s">
        <v>20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12"/>
    </row>
    <row r="70" spans="1:17" ht="66" customHeight="1">
      <c r="A70" s="12"/>
      <c r="B70" s="203" t="s">
        <v>58</v>
      </c>
      <c r="C70" s="205" t="s">
        <v>9</v>
      </c>
      <c r="D70" s="207"/>
      <c r="E70" s="206"/>
      <c r="F70" s="220" t="s">
        <v>59</v>
      </c>
      <c r="G70" s="221"/>
      <c r="H70" s="205" t="s">
        <v>21</v>
      </c>
      <c r="I70" s="207"/>
      <c r="J70" s="207"/>
      <c r="K70" s="207"/>
      <c r="L70" s="207"/>
      <c r="M70" s="207"/>
      <c r="N70" s="207"/>
      <c r="O70" s="207"/>
      <c r="P70" s="206"/>
      <c r="Q70" s="203" t="s">
        <v>71</v>
      </c>
    </row>
    <row r="71" spans="1:17" ht="24" customHeight="1">
      <c r="A71" s="12"/>
      <c r="B71" s="219"/>
      <c r="C71" s="212" t="s">
        <v>127</v>
      </c>
      <c r="D71" s="212" t="s">
        <v>140</v>
      </c>
      <c r="E71" s="212" t="s">
        <v>11</v>
      </c>
      <c r="F71" s="212" t="s">
        <v>129</v>
      </c>
      <c r="G71" s="212" t="s">
        <v>132</v>
      </c>
      <c r="H71" s="203" t="s">
        <v>60</v>
      </c>
      <c r="I71" s="205" t="s">
        <v>72</v>
      </c>
      <c r="J71" s="206"/>
      <c r="K71" s="205" t="s">
        <v>62</v>
      </c>
      <c r="L71" s="207"/>
      <c r="M71" s="206"/>
      <c r="N71" s="203" t="s">
        <v>63</v>
      </c>
      <c r="O71" s="208" t="s">
        <v>75</v>
      </c>
      <c r="P71" s="203" t="s">
        <v>65</v>
      </c>
      <c r="Q71" s="219"/>
    </row>
    <row r="72" spans="1:17" ht="110.25">
      <c r="A72" s="12"/>
      <c r="B72" s="204"/>
      <c r="C72" s="213"/>
      <c r="D72" s="213"/>
      <c r="E72" s="213"/>
      <c r="F72" s="213"/>
      <c r="G72" s="213"/>
      <c r="H72" s="204"/>
      <c r="I72" s="33" t="s">
        <v>66</v>
      </c>
      <c r="J72" s="33" t="s">
        <v>76</v>
      </c>
      <c r="K72" s="34" t="s">
        <v>68</v>
      </c>
      <c r="L72" s="34" t="s">
        <v>69</v>
      </c>
      <c r="M72" s="34" t="s">
        <v>70</v>
      </c>
      <c r="N72" s="204"/>
      <c r="O72" s="209"/>
      <c r="P72" s="204"/>
      <c r="Q72" s="204"/>
    </row>
    <row r="73" spans="1:17" ht="15.75">
      <c r="A73" s="12"/>
      <c r="B73" s="32">
        <v>1</v>
      </c>
      <c r="C73" s="44">
        <v>2</v>
      </c>
      <c r="D73" s="44">
        <v>3</v>
      </c>
      <c r="E73" s="42">
        <v>4</v>
      </c>
      <c r="F73" s="42">
        <v>5</v>
      </c>
      <c r="G73" s="42">
        <v>6</v>
      </c>
      <c r="H73" s="32">
        <v>7</v>
      </c>
      <c r="I73" s="52">
        <v>8</v>
      </c>
      <c r="J73" s="52">
        <v>9</v>
      </c>
      <c r="K73" s="52">
        <v>10</v>
      </c>
      <c r="L73" s="52">
        <v>11</v>
      </c>
      <c r="M73" s="52">
        <v>12</v>
      </c>
      <c r="N73" s="32">
        <v>13</v>
      </c>
      <c r="O73" s="32">
        <v>14</v>
      </c>
      <c r="P73" s="32">
        <v>15</v>
      </c>
      <c r="Q73" s="32">
        <v>16</v>
      </c>
    </row>
    <row r="74" spans="1:17" ht="59.25" customHeight="1">
      <c r="A74" s="12"/>
      <c r="B74" s="54" t="s">
        <v>46</v>
      </c>
      <c r="C74" s="102" t="s">
        <v>44</v>
      </c>
      <c r="D74" s="56" t="s">
        <v>189</v>
      </c>
      <c r="E74" s="58"/>
      <c r="F74" s="58" t="s">
        <v>82</v>
      </c>
      <c r="G74" s="57" t="s">
        <v>141</v>
      </c>
      <c r="H74" s="71" t="s">
        <v>134</v>
      </c>
      <c r="I74" s="60" t="s">
        <v>135</v>
      </c>
      <c r="J74" s="33">
        <v>792</v>
      </c>
      <c r="K74" s="52">
        <v>167</v>
      </c>
      <c r="L74" s="52"/>
      <c r="M74" s="52">
        <v>164</v>
      </c>
      <c r="N74" s="62">
        <f>K74*0.1</f>
        <v>16.7</v>
      </c>
      <c r="O74" s="52">
        <v>0</v>
      </c>
      <c r="P74" s="52"/>
      <c r="Q74" s="82">
        <v>80</v>
      </c>
    </row>
    <row r="75" spans="1:17" ht="15.75">
      <c r="A75" s="12"/>
      <c r="B75" s="83"/>
      <c r="C75" s="84"/>
      <c r="D75" s="84"/>
      <c r="E75" s="85"/>
      <c r="F75" s="85"/>
      <c r="G75" s="85"/>
      <c r="H75" s="86"/>
      <c r="I75" s="87"/>
      <c r="J75" s="30"/>
      <c r="K75" s="88"/>
      <c r="L75" s="88"/>
      <c r="M75" s="88"/>
      <c r="N75" s="88"/>
      <c r="O75" s="88"/>
      <c r="P75" s="88"/>
      <c r="Q75" s="31"/>
    </row>
    <row r="76" spans="1:17" ht="15.75">
      <c r="A76" s="12"/>
      <c r="B76" s="210" t="s">
        <v>77</v>
      </c>
      <c r="C76" s="210"/>
      <c r="D76" s="211" t="s">
        <v>111</v>
      </c>
      <c r="E76" s="211"/>
      <c r="F76" s="211"/>
      <c r="G76" s="211"/>
      <c r="H76" s="211"/>
      <c r="I76" s="211"/>
      <c r="J76" s="211"/>
      <c r="K76" s="12"/>
      <c r="L76" s="12" t="s">
        <v>78</v>
      </c>
      <c r="M76" s="12"/>
      <c r="N76" s="201" t="s">
        <v>43</v>
      </c>
      <c r="O76" s="201"/>
      <c r="P76" s="12"/>
      <c r="Q76" s="12"/>
    </row>
    <row r="77" spans="1:17" ht="33.75" customHeight="1">
      <c r="A77" s="12"/>
      <c r="B77" s="90" t="str">
        <f>D20</f>
        <v>" 30 "  ДЕКАБРЯ    2022г</v>
      </c>
      <c r="C77" s="89"/>
      <c r="D77" s="89"/>
      <c r="E77" s="91" t="s">
        <v>79</v>
      </c>
      <c r="F77" s="91"/>
      <c r="G77" s="91"/>
      <c r="H77" s="202"/>
      <c r="I77" s="202"/>
      <c r="J77" s="89"/>
      <c r="K77" s="12"/>
      <c r="L77" s="91" t="s">
        <v>26</v>
      </c>
      <c r="M77" s="12"/>
      <c r="N77" s="202" t="s">
        <v>80</v>
      </c>
      <c r="O77" s="202"/>
      <c r="P77" s="12"/>
      <c r="Q77" s="12"/>
    </row>
    <row r="78" spans="2:16" ht="83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4" ht="61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"/>
      <c r="N79" s="5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29.2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</row>
    <row r="97" spans="2:12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</sheetData>
  <sheetProtection/>
  <mergeCells count="101">
    <mergeCell ref="H77:I77"/>
    <mergeCell ref="N77:O77"/>
    <mergeCell ref="G71:G72"/>
    <mergeCell ref="H71:H72"/>
    <mergeCell ref="I71:J71"/>
    <mergeCell ref="K71:M71"/>
    <mergeCell ref="N71:N72"/>
    <mergeCell ref="C70:E70"/>
    <mergeCell ref="F70:G70"/>
    <mergeCell ref="H70:P70"/>
    <mergeCell ref="P71:P72"/>
    <mergeCell ref="B76:C76"/>
    <mergeCell ref="D76:J76"/>
    <mergeCell ref="N76:O76"/>
    <mergeCell ref="B64:B67"/>
    <mergeCell ref="C64:C67"/>
    <mergeCell ref="D64:D67"/>
    <mergeCell ref="Q70:Q72"/>
    <mergeCell ref="C71:C72"/>
    <mergeCell ref="D71:D72"/>
    <mergeCell ref="E71:E72"/>
    <mergeCell ref="F71:F72"/>
    <mergeCell ref="O71:O72"/>
    <mergeCell ref="B70:B72"/>
    <mergeCell ref="Q61:Q62"/>
    <mergeCell ref="E64:E67"/>
    <mergeCell ref="H61:H62"/>
    <mergeCell ref="I61:J61"/>
    <mergeCell ref="K61:M61"/>
    <mergeCell ref="N61:N62"/>
    <mergeCell ref="O61:O62"/>
    <mergeCell ref="F60:G60"/>
    <mergeCell ref="H60:P60"/>
    <mergeCell ref="C61:C62"/>
    <mergeCell ref="D61:D62"/>
    <mergeCell ref="E61:E62"/>
    <mergeCell ref="F61:F62"/>
    <mergeCell ref="G61:G62"/>
    <mergeCell ref="P61:P62"/>
    <mergeCell ref="P48:P49"/>
    <mergeCell ref="L55:N56"/>
    <mergeCell ref="O55:O56"/>
    <mergeCell ref="P55:P56"/>
    <mergeCell ref="E57:H57"/>
    <mergeCell ref="F64:F67"/>
    <mergeCell ref="G64:G67"/>
    <mergeCell ref="B58:Q58"/>
    <mergeCell ref="B60:B62"/>
    <mergeCell ref="C60:E60"/>
    <mergeCell ref="G48:G49"/>
    <mergeCell ref="H48:H49"/>
    <mergeCell ref="I48:J48"/>
    <mergeCell ref="K48:M48"/>
    <mergeCell ref="N48:N49"/>
    <mergeCell ref="O48:O49"/>
    <mergeCell ref="B47:B49"/>
    <mergeCell ref="C47:E47"/>
    <mergeCell ref="F47:G47"/>
    <mergeCell ref="B42:B44"/>
    <mergeCell ref="H47:P47"/>
    <mergeCell ref="Q47:Q49"/>
    <mergeCell ref="C48:C49"/>
    <mergeCell ref="D48:D49"/>
    <mergeCell ref="E48:E49"/>
    <mergeCell ref="F48:F49"/>
    <mergeCell ref="P36:P37"/>
    <mergeCell ref="Q36:Q37"/>
    <mergeCell ref="H36:H37"/>
    <mergeCell ref="I36:J36"/>
    <mergeCell ref="K36:M36"/>
    <mergeCell ref="N36:N37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E36:E37"/>
    <mergeCell ref="F36:F37"/>
    <mergeCell ref="C36:C37"/>
    <mergeCell ref="C18:H18"/>
    <mergeCell ref="B22:E22"/>
    <mergeCell ref="G22:K22"/>
    <mergeCell ref="B23:G23"/>
    <mergeCell ref="H23:J23"/>
    <mergeCell ref="B24:D24"/>
    <mergeCell ref="D36:D37"/>
    <mergeCell ref="F39:F41"/>
    <mergeCell ref="F42:F44"/>
    <mergeCell ref="G39:G41"/>
    <mergeCell ref="G42:G44"/>
    <mergeCell ref="C42:C44"/>
    <mergeCell ref="C39:C41"/>
    <mergeCell ref="D39:D41"/>
    <mergeCell ref="D42:D44"/>
    <mergeCell ref="E39:E41"/>
    <mergeCell ref="E42:E4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6"/>
  <sheetViews>
    <sheetView view="pageBreakPreview" zoomScaleSheetLayoutView="100" zoomScalePageLayoutView="0" workbookViewId="0" topLeftCell="A1">
      <selection activeCell="G14" sqref="G14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36.140625" style="1" customWidth="1"/>
    <col min="4" max="4" width="14.28125" style="1" customWidth="1"/>
    <col min="5" max="5" width="10.8515625" style="1" customWidth="1"/>
    <col min="6" max="6" width="13.57421875" style="1" customWidth="1"/>
    <col min="7" max="7" width="17.421875" style="1" customWidth="1"/>
    <col min="8" max="8" width="38.140625" style="1" customWidth="1"/>
    <col min="9" max="9" width="9.7109375" style="1" customWidth="1"/>
    <col min="10" max="10" width="6.7109375" style="1" customWidth="1"/>
    <col min="11" max="11" width="13.8515625" style="1" customWidth="1"/>
    <col min="12" max="13" width="12.140625" style="1" customWidth="1"/>
    <col min="14" max="14" width="16.28125" style="1" customWidth="1"/>
    <col min="15" max="15" width="16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76.5" customHeight="1">
      <c r="B18" s="12"/>
      <c r="C18" s="239" t="s">
        <v>241</v>
      </c>
      <c r="D18" s="239"/>
      <c r="E18" s="239"/>
      <c r="F18" s="239"/>
      <c r="G18" s="239"/>
      <c r="H18" s="240"/>
      <c r="I18" s="177">
        <v>28</v>
      </c>
      <c r="J18" s="12"/>
      <c r="K18" s="12"/>
      <c r="L18" s="12"/>
      <c r="M18" s="12"/>
      <c r="N18" s="12"/>
      <c r="O18" s="12"/>
      <c r="P18" s="12"/>
      <c r="Q18" s="12"/>
    </row>
    <row r="19" spans="2:17" ht="59.25" customHeight="1">
      <c r="B19" s="12"/>
      <c r="C19" s="187"/>
      <c r="D19" s="187" t="s">
        <v>166</v>
      </c>
      <c r="E19" s="187"/>
      <c r="F19" s="187"/>
      <c r="G19" s="187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70.5" customHeight="1">
      <c r="B20" s="12"/>
      <c r="C20" s="192" t="s">
        <v>0</v>
      </c>
      <c r="D20" s="193" t="s">
        <v>239</v>
      </c>
      <c r="E20" s="187"/>
      <c r="F20" s="187"/>
      <c r="G20" s="187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39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v>44925</v>
      </c>
      <c r="P21" s="19"/>
      <c r="Q21" s="12"/>
    </row>
    <row r="22" spans="2:17" ht="93" customHeight="1">
      <c r="B22" s="260" t="s">
        <v>52</v>
      </c>
      <c r="C22" s="260"/>
      <c r="D22" s="260"/>
      <c r="E22" s="260"/>
      <c r="F22" s="18"/>
      <c r="G22" s="261" t="s">
        <v>87</v>
      </c>
      <c r="H22" s="261"/>
      <c r="I22" s="261"/>
      <c r="J22" s="261"/>
      <c r="K22" s="261"/>
      <c r="L22" s="12"/>
      <c r="M22" s="12"/>
      <c r="N22" s="189" t="s">
        <v>53</v>
      </c>
      <c r="O22" s="188" t="s">
        <v>266</v>
      </c>
      <c r="P22" s="15"/>
      <c r="Q22" s="12"/>
    </row>
    <row r="23" spans="2:17" ht="87.75" customHeight="1">
      <c r="B23" s="262" t="s">
        <v>54</v>
      </c>
      <c r="C23" s="262"/>
      <c r="D23" s="262"/>
      <c r="E23" s="262"/>
      <c r="F23" s="262"/>
      <c r="G23" s="262"/>
      <c r="H23" s="263" t="s">
        <v>1</v>
      </c>
      <c r="I23" s="263"/>
      <c r="J23" s="263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33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57" customHeight="1">
      <c r="B25" s="187" t="s">
        <v>2</v>
      </c>
      <c r="C25" s="187" t="s">
        <v>238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2:17" ht="36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2:17" ht="15.75">
      <c r="B32" s="20" t="s">
        <v>7</v>
      </c>
      <c r="C32" s="12"/>
      <c r="D32" s="12"/>
      <c r="E32" s="65" t="s">
        <v>81</v>
      </c>
      <c r="F32" s="65"/>
      <c r="G32" s="65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82.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35.25" customHeight="1">
      <c r="B36" s="219"/>
      <c r="C36" s="212" t="s">
        <v>127</v>
      </c>
      <c r="D36" s="212" t="s">
        <v>140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106.5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20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30" customHeight="1">
      <c r="B39" s="254" t="str">
        <f>B50</f>
        <v>801011О.99.0.БВ24ДН81000 </v>
      </c>
      <c r="C39" s="257" t="s">
        <v>172</v>
      </c>
      <c r="D39" s="250" t="s">
        <v>187</v>
      </c>
      <c r="E39" s="214"/>
      <c r="F39" s="214" t="s">
        <v>82</v>
      </c>
      <c r="G39" s="214" t="s">
        <v>179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42" customHeight="1">
      <c r="B40" s="255"/>
      <c r="C40" s="258"/>
      <c r="D40" s="251"/>
      <c r="E40" s="215"/>
      <c r="F40" s="215"/>
      <c r="G40" s="215"/>
      <c r="H40" s="40" t="s">
        <v>153</v>
      </c>
      <c r="I40" s="41" t="s">
        <v>15</v>
      </c>
      <c r="J40" s="33"/>
      <c r="K40" s="32">
        <v>0</v>
      </c>
      <c r="L40" s="32"/>
      <c r="M40" s="32">
        <v>0</v>
      </c>
      <c r="N40" s="32">
        <f>K40*0.1</f>
        <v>0</v>
      </c>
      <c r="O40" s="32">
        <v>0</v>
      </c>
      <c r="P40" s="32"/>
      <c r="Q40" s="31"/>
    </row>
    <row r="41" spans="2:17" ht="54" customHeight="1">
      <c r="B41" s="255"/>
      <c r="C41" s="258"/>
      <c r="D41" s="251"/>
      <c r="E41" s="215"/>
      <c r="F41" s="215"/>
      <c r="G41" s="215"/>
      <c r="H41" s="40" t="s">
        <v>139</v>
      </c>
      <c r="I41" s="41" t="s">
        <v>15</v>
      </c>
      <c r="J41" s="33"/>
      <c r="K41" s="43">
        <v>0</v>
      </c>
      <c r="L41" s="43"/>
      <c r="M41" s="43">
        <v>0</v>
      </c>
      <c r="N41" s="32">
        <v>0</v>
      </c>
      <c r="O41" s="32">
        <v>0</v>
      </c>
      <c r="P41" s="32"/>
      <c r="Q41" s="31"/>
    </row>
    <row r="42" spans="2:17" ht="15.75" customHeight="1">
      <c r="B42" s="255"/>
      <c r="C42" s="258"/>
      <c r="D42" s="251"/>
      <c r="E42" s="215"/>
      <c r="F42" s="215"/>
      <c r="G42" s="215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32">
        <f>K42*0.1</f>
        <v>9</v>
      </c>
      <c r="O42" s="32">
        <v>0</v>
      </c>
      <c r="P42" s="32"/>
      <c r="Q42" s="31"/>
    </row>
    <row r="43" spans="2:17" ht="78.75" customHeight="1">
      <c r="B43" s="256"/>
      <c r="C43" s="259"/>
      <c r="D43" s="252"/>
      <c r="E43" s="216"/>
      <c r="F43" s="216"/>
      <c r="G43" s="216"/>
      <c r="H43" s="45" t="s">
        <v>18</v>
      </c>
      <c r="I43" s="92" t="s">
        <v>19</v>
      </c>
      <c r="J43" s="93"/>
      <c r="K43" s="94">
        <v>0</v>
      </c>
      <c r="L43" s="94"/>
      <c r="M43" s="32">
        <v>0</v>
      </c>
      <c r="N43" s="32">
        <f>K43*0.1</f>
        <v>0</v>
      </c>
      <c r="O43" s="32">
        <v>0</v>
      </c>
      <c r="P43" s="32"/>
      <c r="Q43" s="15"/>
    </row>
    <row r="44" spans="2:17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81.75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36" customHeight="1">
      <c r="B47" s="219"/>
      <c r="C47" s="212" t="s">
        <v>127</v>
      </c>
      <c r="D47" s="212" t="s">
        <v>140</v>
      </c>
      <c r="E47" s="212" t="s">
        <v>11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111.7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6">
        <v>2</v>
      </c>
      <c r="D49" s="36">
        <v>3</v>
      </c>
      <c r="E49" s="37">
        <v>4</v>
      </c>
      <c r="F49" s="37">
        <v>5</v>
      </c>
      <c r="G49" s="37">
        <v>6</v>
      </c>
      <c r="H49" s="35">
        <v>7</v>
      </c>
      <c r="I49" s="38">
        <v>8</v>
      </c>
      <c r="J49" s="38">
        <v>9</v>
      </c>
      <c r="K49" s="38">
        <v>10</v>
      </c>
      <c r="L49" s="38">
        <v>11</v>
      </c>
      <c r="M49" s="38">
        <v>12</v>
      </c>
      <c r="N49" s="35">
        <v>13</v>
      </c>
      <c r="O49" s="35">
        <v>14</v>
      </c>
      <c r="P49" s="35">
        <v>15</v>
      </c>
      <c r="Q49" s="35">
        <v>16</v>
      </c>
    </row>
    <row r="50" spans="2:17" ht="54" customHeight="1">
      <c r="B50" s="54" t="s">
        <v>271</v>
      </c>
      <c r="C50" s="95" t="s">
        <v>172</v>
      </c>
      <c r="D50" s="56" t="s">
        <v>187</v>
      </c>
      <c r="E50" s="57"/>
      <c r="F50" s="58" t="s">
        <v>82</v>
      </c>
      <c r="G50" s="57" t="s">
        <v>179</v>
      </c>
      <c r="H50" s="59" t="s">
        <v>22</v>
      </c>
      <c r="I50" s="60" t="s">
        <v>135</v>
      </c>
      <c r="J50" s="33">
        <v>792</v>
      </c>
      <c r="K50" s="52">
        <v>16</v>
      </c>
      <c r="L50" s="52"/>
      <c r="M50" s="52">
        <v>11</v>
      </c>
      <c r="N50" s="62">
        <f>K50*0.35</f>
        <v>5.6</v>
      </c>
      <c r="O50" s="52">
        <v>0</v>
      </c>
      <c r="P50" s="52"/>
      <c r="Q50" s="52">
        <v>80</v>
      </c>
    </row>
    <row r="51" spans="1:17" ht="15.75">
      <c r="A51" s="2"/>
      <c r="B51" s="63"/>
      <c r="C51" s="96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51" t="s">
        <v>73</v>
      </c>
      <c r="C53" s="96"/>
      <c r="D53" s="12"/>
      <c r="E53" s="12"/>
      <c r="F53" s="12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11" t="s">
        <v>83</v>
      </c>
      <c r="C54" s="96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7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84.75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16.25" customHeight="1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44" t="s">
        <v>177</v>
      </c>
      <c r="C62" s="268" t="s">
        <v>44</v>
      </c>
      <c r="D62" s="250" t="s">
        <v>187</v>
      </c>
      <c r="E62" s="223"/>
      <c r="F62" s="214" t="s">
        <v>82</v>
      </c>
      <c r="G62" s="214" t="s">
        <v>179</v>
      </c>
      <c r="H62" s="264" t="s">
        <v>84</v>
      </c>
      <c r="I62" s="266" t="s">
        <v>15</v>
      </c>
      <c r="J62" s="203"/>
      <c r="K62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203"/>
      <c r="M62" s="203">
        <f>K62</f>
        <v>100</v>
      </c>
      <c r="N62" s="203">
        <f>K62*0.1</f>
        <v>10</v>
      </c>
      <c r="O62" s="203">
        <v>0</v>
      </c>
      <c r="P62" s="203"/>
      <c r="Q62" s="67"/>
    </row>
    <row r="63" spans="2:17" ht="4.5" customHeight="1">
      <c r="B63" s="245"/>
      <c r="C63" s="269"/>
      <c r="D63" s="251"/>
      <c r="E63" s="224"/>
      <c r="F63" s="215"/>
      <c r="G63" s="215"/>
      <c r="H63" s="265"/>
      <c r="I63" s="267"/>
      <c r="J63" s="204"/>
      <c r="K63" s="204"/>
      <c r="L63" s="204"/>
      <c r="M63" s="204"/>
      <c r="N63" s="204"/>
      <c r="O63" s="204"/>
      <c r="P63" s="204"/>
      <c r="Q63" s="67"/>
    </row>
    <row r="64" spans="2:17" ht="18.75" customHeight="1">
      <c r="B64" s="245"/>
      <c r="C64" s="269"/>
      <c r="D64" s="251"/>
      <c r="E64" s="224"/>
      <c r="F64" s="215"/>
      <c r="G64" s="215"/>
      <c r="H64" s="40" t="s">
        <v>24</v>
      </c>
      <c r="I64" s="41" t="s">
        <v>15</v>
      </c>
      <c r="J64" s="33"/>
      <c r="K64" s="43">
        <v>90</v>
      </c>
      <c r="L64" s="43"/>
      <c r="M64" s="43">
        <f>K64</f>
        <v>90</v>
      </c>
      <c r="N64" s="43">
        <f>K64*0.1</f>
        <v>9</v>
      </c>
      <c r="O64" s="32">
        <v>0</v>
      </c>
      <c r="P64" s="32"/>
      <c r="Q64" s="67"/>
    </row>
    <row r="65" spans="2:17" ht="66.75" customHeight="1">
      <c r="B65" s="245"/>
      <c r="C65" s="269"/>
      <c r="D65" s="251"/>
      <c r="E65" s="224"/>
      <c r="F65" s="215"/>
      <c r="G65" s="215"/>
      <c r="H65" s="45" t="s">
        <v>159</v>
      </c>
      <c r="I65" s="92" t="s">
        <v>19</v>
      </c>
      <c r="J65" s="33"/>
      <c r="K65" s="43">
        <v>0</v>
      </c>
      <c r="L65" s="43"/>
      <c r="M65" s="43">
        <v>0</v>
      </c>
      <c r="N65" s="43">
        <v>0</v>
      </c>
      <c r="O65" s="32">
        <v>0</v>
      </c>
      <c r="P65" s="32"/>
      <c r="Q65" s="67"/>
    </row>
    <row r="66" spans="2:17" ht="28.5" customHeight="1">
      <c r="B66" s="246"/>
      <c r="C66" s="270"/>
      <c r="D66" s="252"/>
      <c r="E66" s="225"/>
      <c r="F66" s="216"/>
      <c r="G66" s="216"/>
      <c r="H66" s="40" t="s">
        <v>25</v>
      </c>
      <c r="I66" s="92" t="s">
        <v>19</v>
      </c>
      <c r="J66" s="33"/>
      <c r="K66" s="32">
        <v>0</v>
      </c>
      <c r="L66" s="32"/>
      <c r="M66" s="32">
        <v>0</v>
      </c>
      <c r="N66" s="43">
        <v>0</v>
      </c>
      <c r="O66" s="32">
        <v>0</v>
      </c>
      <c r="P66" s="32"/>
      <c r="Q66" s="67"/>
    </row>
    <row r="67" spans="2:17" ht="18.7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83.25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33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tr">
        <f>G59</f>
        <v>Справочник периодов пребывания (наименование показателя)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08.75" customHeight="1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4">
        <v>2</v>
      </c>
      <c r="D72" s="44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42.75" customHeight="1">
      <c r="B73" s="54" t="s">
        <v>177</v>
      </c>
      <c r="C73" s="57" t="s">
        <v>44</v>
      </c>
      <c r="D73" s="56" t="s">
        <v>187</v>
      </c>
      <c r="E73" s="58"/>
      <c r="F73" s="58" t="s">
        <v>82</v>
      </c>
      <c r="G73" s="57" t="s">
        <v>179</v>
      </c>
      <c r="H73" s="71" t="s">
        <v>134</v>
      </c>
      <c r="I73" s="60" t="s">
        <v>135</v>
      </c>
      <c r="J73" s="33">
        <v>792</v>
      </c>
      <c r="K73" s="52">
        <v>16</v>
      </c>
      <c r="L73" s="52"/>
      <c r="M73" s="52">
        <v>11</v>
      </c>
      <c r="N73" s="62">
        <f>K73*0.35</f>
        <v>5.6</v>
      </c>
      <c r="O73" s="52">
        <v>0</v>
      </c>
      <c r="P73" s="52"/>
      <c r="Q73" s="82">
        <v>80</v>
      </c>
    </row>
    <row r="74" spans="2:17" ht="15.75">
      <c r="B74" s="83"/>
      <c r="C74" s="84"/>
      <c r="D74" s="84"/>
      <c r="E74" s="85"/>
      <c r="F74" s="85"/>
      <c r="G74" s="85"/>
      <c r="H74" s="86"/>
      <c r="I74" s="87"/>
      <c r="J74" s="30"/>
      <c r="K74" s="88"/>
      <c r="L74" s="88"/>
      <c r="M74" s="88"/>
      <c r="N74" s="88"/>
      <c r="O74" s="88"/>
      <c r="P74" s="88"/>
      <c r="Q74" s="31"/>
    </row>
    <row r="75" spans="2:17" ht="15.75">
      <c r="B75" s="210" t="s">
        <v>77</v>
      </c>
      <c r="C75" s="210"/>
      <c r="D75" s="211" t="s">
        <v>88</v>
      </c>
      <c r="E75" s="211"/>
      <c r="F75" s="211"/>
      <c r="G75" s="211"/>
      <c r="H75" s="211"/>
      <c r="I75" s="211"/>
      <c r="J75" s="211"/>
      <c r="K75" s="12"/>
      <c r="L75" s="12" t="s">
        <v>78</v>
      </c>
      <c r="M75" s="12"/>
      <c r="N75" s="201" t="s">
        <v>89</v>
      </c>
      <c r="O75" s="201"/>
      <c r="P75" s="12"/>
      <c r="Q75" s="12"/>
    </row>
    <row r="76" spans="2:17" ht="33.75" customHeight="1">
      <c r="B76" s="90" t="str">
        <f>'Журавлик '!B74</f>
        <v>" 30 "  ДЕКАБРЯ    2022г</v>
      </c>
      <c r="C76" s="89"/>
      <c r="D76" s="89"/>
      <c r="E76" s="91" t="s">
        <v>79</v>
      </c>
      <c r="F76" s="91"/>
      <c r="G76" s="91"/>
      <c r="H76" s="202"/>
      <c r="I76" s="202"/>
      <c r="J76" s="89"/>
      <c r="K76" s="12"/>
      <c r="L76" s="91" t="s">
        <v>26</v>
      </c>
      <c r="M76" s="12"/>
      <c r="N76" s="202" t="s">
        <v>80</v>
      </c>
      <c r="O76" s="202"/>
      <c r="P76" s="12"/>
      <c r="Q76" s="12"/>
    </row>
    <row r="77" spans="2:16" ht="83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4" ht="61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5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29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2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sheetProtection/>
  <mergeCells count="106">
    <mergeCell ref="B62:B66"/>
    <mergeCell ref="C62:C66"/>
    <mergeCell ref="D62:D66"/>
    <mergeCell ref="F62:F66"/>
    <mergeCell ref="G62:G66"/>
    <mergeCell ref="B39:B43"/>
    <mergeCell ref="C39:C43"/>
    <mergeCell ref="D39:D43"/>
    <mergeCell ref="E39:E43"/>
    <mergeCell ref="F39:F43"/>
    <mergeCell ref="G39:G43"/>
    <mergeCell ref="B75:C75"/>
    <mergeCell ref="D75:J75"/>
    <mergeCell ref="N75:O75"/>
    <mergeCell ref="H76:I76"/>
    <mergeCell ref="N76:O76"/>
    <mergeCell ref="G70:G71"/>
    <mergeCell ref="H70:H71"/>
    <mergeCell ref="I70:J70"/>
    <mergeCell ref="K70:M70"/>
    <mergeCell ref="M62:M63"/>
    <mergeCell ref="N62:N63"/>
    <mergeCell ref="O62:O63"/>
    <mergeCell ref="N70:N71"/>
    <mergeCell ref="O70:O71"/>
    <mergeCell ref="B69:B71"/>
    <mergeCell ref="C69:E69"/>
    <mergeCell ref="F69:G69"/>
    <mergeCell ref="H69:P69"/>
    <mergeCell ref="P70:P71"/>
    <mergeCell ref="I59:J59"/>
    <mergeCell ref="K59:M59"/>
    <mergeCell ref="N59:N60"/>
    <mergeCell ref="Q69:Q71"/>
    <mergeCell ref="C70:C71"/>
    <mergeCell ref="D70:D71"/>
    <mergeCell ref="E70:E71"/>
    <mergeCell ref="F70:F71"/>
    <mergeCell ref="K62:K63"/>
    <mergeCell ref="L62:L63"/>
    <mergeCell ref="F59:F60"/>
    <mergeCell ref="G59:G60"/>
    <mergeCell ref="P59:P60"/>
    <mergeCell ref="P62:P63"/>
    <mergeCell ref="Q59:Q60"/>
    <mergeCell ref="E62:E66"/>
    <mergeCell ref="H62:H63"/>
    <mergeCell ref="I62:I63"/>
    <mergeCell ref="J62:J63"/>
    <mergeCell ref="H59:H60"/>
    <mergeCell ref="P53:P54"/>
    <mergeCell ref="E55:H55"/>
    <mergeCell ref="B56:Q56"/>
    <mergeCell ref="O59:O60"/>
    <mergeCell ref="C58:E58"/>
    <mergeCell ref="F58:G58"/>
    <mergeCell ref="H58:P58"/>
    <mergeCell ref="C59:C60"/>
    <mergeCell ref="D59:D60"/>
    <mergeCell ref="E59:E60"/>
    <mergeCell ref="B58:B60"/>
    <mergeCell ref="H47:H48"/>
    <mergeCell ref="I47:J47"/>
    <mergeCell ref="K47:M47"/>
    <mergeCell ref="N47:N48"/>
    <mergeCell ref="O47:O48"/>
    <mergeCell ref="G47:G48"/>
    <mergeCell ref="D51:F51"/>
    <mergeCell ref="L53:N54"/>
    <mergeCell ref="O53:O54"/>
    <mergeCell ref="P47:P48"/>
    <mergeCell ref="B46:B48"/>
    <mergeCell ref="C46:E46"/>
    <mergeCell ref="F46:G46"/>
    <mergeCell ref="H46:P46"/>
    <mergeCell ref="Q46:Q48"/>
    <mergeCell ref="C47:C48"/>
    <mergeCell ref="D47:D48"/>
    <mergeCell ref="E47:E48"/>
    <mergeCell ref="F47:F48"/>
    <mergeCell ref="E36:E37"/>
    <mergeCell ref="F36:F37"/>
    <mergeCell ref="C36:C37"/>
    <mergeCell ref="D36:D37"/>
    <mergeCell ref="P36:P37"/>
    <mergeCell ref="Q36:Q37"/>
    <mergeCell ref="H36:H37"/>
    <mergeCell ref="I36:J36"/>
    <mergeCell ref="K36:M36"/>
    <mergeCell ref="N36:N37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C18:H18"/>
    <mergeCell ref="B22:E22"/>
    <mergeCell ref="G22:K22"/>
    <mergeCell ref="B23:G23"/>
    <mergeCell ref="H23:J23"/>
    <mergeCell ref="B24:D2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2" manualBreakCount="2">
    <brk id="26" max="16" man="1"/>
    <brk id="51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6"/>
  <sheetViews>
    <sheetView tabSelected="1" view="pageBreakPreview" zoomScaleSheetLayoutView="100" zoomScalePageLayoutView="0" workbookViewId="0" topLeftCell="A67">
      <selection activeCell="B62" sqref="B62:B66"/>
    </sheetView>
  </sheetViews>
  <sheetFormatPr defaultColWidth="8.8515625" defaultRowHeight="12.75"/>
  <cols>
    <col min="1" max="1" width="4.00390625" style="1" customWidth="1"/>
    <col min="2" max="2" width="38.57421875" style="1" customWidth="1"/>
    <col min="3" max="3" width="30.7109375" style="1" customWidth="1"/>
    <col min="4" max="4" width="19.421875" style="1" customWidth="1"/>
    <col min="5" max="5" width="17.140625" style="1" customWidth="1"/>
    <col min="6" max="6" width="14.57421875" style="1" customWidth="1"/>
    <col min="7" max="7" width="17.140625" style="1" customWidth="1"/>
    <col min="8" max="8" width="37.28125" style="1" customWidth="1"/>
    <col min="9" max="9" width="11.57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57421875" style="1" customWidth="1"/>
    <col min="15" max="15" width="16.8515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81" customHeight="1">
      <c r="B18" s="12"/>
      <c r="C18" s="239" t="str">
        <f>'Алые паруса'!C18:H18</f>
        <v> ОТЧЕТ О ВЫПОЛНЕНИИ                           МУНИЦИПАЛЬНОГО ЗАДАНИЯ №</v>
      </c>
      <c r="D18" s="239"/>
      <c r="E18" s="239"/>
      <c r="F18" s="239"/>
      <c r="G18" s="239"/>
      <c r="H18" s="240"/>
      <c r="I18" s="194">
        <v>35</v>
      </c>
      <c r="J18" s="12"/>
      <c r="K18" s="12"/>
      <c r="L18" s="12"/>
      <c r="M18" s="12"/>
      <c r="N18" s="12"/>
      <c r="O18" s="12"/>
      <c r="P18" s="12"/>
      <c r="Q18" s="12"/>
    </row>
    <row r="19" spans="2:17" ht="60.75" customHeight="1">
      <c r="B19" s="12"/>
      <c r="C19" s="179"/>
      <c r="D19" s="179" t="str">
        <f>'Алые паруса'!D19</f>
        <v>на 2022 год и плановый период 2023 и 2024 годов</v>
      </c>
      <c r="E19" s="179"/>
      <c r="F19" s="179"/>
      <c r="G19" s="12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79.5" customHeight="1">
      <c r="B20" s="12"/>
      <c r="C20" s="180" t="s">
        <v>0</v>
      </c>
      <c r="D20" s="181" t="str">
        <f>'Алые паруса'!D20</f>
        <v>" 30 "  ДЕКАБРЯ    2022г</v>
      </c>
      <c r="E20" s="179"/>
      <c r="F20" s="179"/>
      <c r="G20" s="12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4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'Алые паруса'!O21</f>
        <v>44925</v>
      </c>
      <c r="P21" s="19"/>
      <c r="Q21" s="12"/>
    </row>
    <row r="22" spans="2:17" ht="100.5" customHeight="1">
      <c r="B22" s="260" t="s">
        <v>52</v>
      </c>
      <c r="C22" s="260"/>
      <c r="D22" s="260"/>
      <c r="E22" s="260"/>
      <c r="F22" s="18"/>
      <c r="G22" s="261" t="s">
        <v>107</v>
      </c>
      <c r="H22" s="261"/>
      <c r="I22" s="261"/>
      <c r="J22" s="261"/>
      <c r="K22" s="261"/>
      <c r="L22" s="12"/>
      <c r="M22" s="12"/>
      <c r="N22" s="189" t="s">
        <v>53</v>
      </c>
      <c r="O22" s="188" t="s">
        <v>245</v>
      </c>
      <c r="P22" s="15"/>
      <c r="Q22" s="12"/>
    </row>
    <row r="23" spans="2:17" ht="93" customHeight="1">
      <c r="B23" s="262" t="s">
        <v>54</v>
      </c>
      <c r="C23" s="262"/>
      <c r="D23" s="262"/>
      <c r="E23" s="262"/>
      <c r="F23" s="262"/>
      <c r="G23" s="262"/>
      <c r="H23" s="263" t="s">
        <v>1</v>
      </c>
      <c r="I23" s="263"/>
      <c r="J23" s="263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43.5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68.25" customHeight="1">
      <c r="B25" s="187" t="s">
        <v>2</v>
      </c>
      <c r="C25" s="187" t="str">
        <f>'Алые паруса'!C25</f>
        <v>Годовая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22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2:17" ht="33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2:17" ht="15.75">
      <c r="B32" s="20" t="s">
        <v>56</v>
      </c>
      <c r="C32" s="12"/>
      <c r="D32" s="12"/>
      <c r="E32" s="129" t="s">
        <v>81</v>
      </c>
      <c r="F32" s="129"/>
      <c r="G32" s="129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97.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20.25" customHeight="1">
      <c r="B36" s="219"/>
      <c r="C36" s="212" t="s">
        <v>127</v>
      </c>
      <c r="D36" s="212" t="s">
        <v>140</v>
      </c>
      <c r="E36" s="212" t="s">
        <v>232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132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17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27" customHeight="1">
      <c r="B39" s="244" t="s">
        <v>228</v>
      </c>
      <c r="C39" s="264" t="s">
        <v>229</v>
      </c>
      <c r="D39" s="250" t="s">
        <v>146</v>
      </c>
      <c r="E39" s="214" t="s">
        <v>237</v>
      </c>
      <c r="F39" s="214" t="s">
        <v>82</v>
      </c>
      <c r="G39" s="214" t="s">
        <v>141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51" customHeight="1">
      <c r="B40" s="245"/>
      <c r="C40" s="281"/>
      <c r="D40" s="251"/>
      <c r="E40" s="215"/>
      <c r="F40" s="215"/>
      <c r="G40" s="215"/>
      <c r="H40" s="40" t="s">
        <v>16</v>
      </c>
      <c r="I40" s="41" t="s">
        <v>15</v>
      </c>
      <c r="J40" s="33"/>
      <c r="K40" s="43">
        <v>0</v>
      </c>
      <c r="L40" s="43"/>
      <c r="M40" s="43">
        <v>0</v>
      </c>
      <c r="N40" s="43">
        <f>K40*0.1</f>
        <v>0</v>
      </c>
      <c r="O40" s="32">
        <v>0</v>
      </c>
      <c r="P40" s="32"/>
      <c r="Q40" s="31"/>
    </row>
    <row r="41" spans="2:17" ht="43.5" customHeight="1">
      <c r="B41" s="245"/>
      <c r="C41" s="281"/>
      <c r="D41" s="251"/>
      <c r="E41" s="215"/>
      <c r="F41" s="215"/>
      <c r="G41" s="215"/>
      <c r="H41" s="40" t="s">
        <v>149</v>
      </c>
      <c r="I41" s="41" t="s">
        <v>15</v>
      </c>
      <c r="J41" s="33"/>
      <c r="K41" s="43">
        <v>0</v>
      </c>
      <c r="L41" s="43"/>
      <c r="M41" s="43">
        <f>K41</f>
        <v>0</v>
      </c>
      <c r="N41" s="43">
        <f>K41*0.1</f>
        <v>0</v>
      </c>
      <c r="O41" s="32">
        <v>0</v>
      </c>
      <c r="P41" s="32"/>
      <c r="Q41" s="31"/>
    </row>
    <row r="42" spans="2:17" ht="15.75" customHeight="1">
      <c r="B42" s="245"/>
      <c r="C42" s="281"/>
      <c r="D42" s="251"/>
      <c r="E42" s="215"/>
      <c r="F42" s="215"/>
      <c r="G42" s="215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43">
        <f>K42*0.1</f>
        <v>9</v>
      </c>
      <c r="O42" s="32">
        <v>0</v>
      </c>
      <c r="P42" s="32"/>
      <c r="Q42" s="31"/>
    </row>
    <row r="43" spans="2:17" ht="78" customHeight="1">
      <c r="B43" s="246"/>
      <c r="C43" s="265"/>
      <c r="D43" s="252"/>
      <c r="E43" s="216"/>
      <c r="F43" s="216"/>
      <c r="G43" s="216"/>
      <c r="H43" s="45" t="s">
        <v>18</v>
      </c>
      <c r="I43" s="46" t="s">
        <v>19</v>
      </c>
      <c r="J43" s="47"/>
      <c r="K43" s="48">
        <v>0</v>
      </c>
      <c r="L43" s="48"/>
      <c r="M43" s="49">
        <f>K43</f>
        <v>0</v>
      </c>
      <c r="N43" s="50">
        <f>K43*0.01</f>
        <v>0</v>
      </c>
      <c r="O43" s="49">
        <f>K43-M43-N43</f>
        <v>0</v>
      </c>
      <c r="P43" s="32"/>
      <c r="Q43" s="15"/>
    </row>
    <row r="44" spans="2:17" ht="15.75" hidden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99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36" customHeight="1">
      <c r="B47" s="219"/>
      <c r="C47" s="212" t="s">
        <v>127</v>
      </c>
      <c r="D47" s="212" t="s">
        <v>140</v>
      </c>
      <c r="E47" s="212" t="s">
        <v>232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115.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7">
        <v>2</v>
      </c>
      <c r="D49" s="37">
        <v>3</v>
      </c>
      <c r="E49" s="37">
        <v>4</v>
      </c>
      <c r="F49" s="37">
        <v>5</v>
      </c>
      <c r="G49" s="37">
        <v>6</v>
      </c>
      <c r="H49" s="53">
        <v>7</v>
      </c>
      <c r="I49" s="122">
        <v>8</v>
      </c>
      <c r="J49" s="122">
        <v>9</v>
      </c>
      <c r="K49" s="122">
        <v>10</v>
      </c>
      <c r="L49" s="122">
        <v>11</v>
      </c>
      <c r="M49" s="122">
        <v>12</v>
      </c>
      <c r="N49" s="53">
        <v>13</v>
      </c>
      <c r="O49" s="53">
        <v>14</v>
      </c>
      <c r="P49" s="53">
        <v>15</v>
      </c>
      <c r="Q49" s="53">
        <v>16</v>
      </c>
    </row>
    <row r="50" spans="2:17" ht="60.75" customHeight="1">
      <c r="B50" s="54" t="s">
        <v>228</v>
      </c>
      <c r="C50" s="102" t="s">
        <v>229</v>
      </c>
      <c r="D50" s="56" t="s">
        <v>145</v>
      </c>
      <c r="E50" s="57" t="s">
        <v>237</v>
      </c>
      <c r="F50" s="58" t="s">
        <v>82</v>
      </c>
      <c r="G50" s="58" t="s">
        <v>141</v>
      </c>
      <c r="H50" s="59" t="s">
        <v>22</v>
      </c>
      <c r="I50" s="60" t="s">
        <v>135</v>
      </c>
      <c r="J50" s="33">
        <v>792</v>
      </c>
      <c r="K50" s="52">
        <v>26</v>
      </c>
      <c r="L50" s="52"/>
      <c r="M50" s="52">
        <v>24</v>
      </c>
      <c r="N50" s="62">
        <f>K50*0.1</f>
        <v>2.6</v>
      </c>
      <c r="O50" s="52">
        <v>0</v>
      </c>
      <c r="P50" s="52"/>
      <c r="Q50" s="52"/>
    </row>
    <row r="51" spans="1:17" ht="30" customHeight="1">
      <c r="A51" s="2"/>
      <c r="B51" s="63"/>
      <c r="C51" s="12"/>
      <c r="D51" s="304"/>
      <c r="E51" s="304"/>
      <c r="F51" s="304"/>
      <c r="G51" s="115"/>
      <c r="H51" s="15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2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79.5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32" customHeight="1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44" t="s">
        <v>230</v>
      </c>
      <c r="C62" s="264" t="s">
        <v>231</v>
      </c>
      <c r="D62" s="250" t="s">
        <v>199</v>
      </c>
      <c r="E62" s="223"/>
      <c r="F62" s="214" t="s">
        <v>82</v>
      </c>
      <c r="G62" s="214" t="s">
        <v>141</v>
      </c>
      <c r="H62" s="68" t="s">
        <v>84</v>
      </c>
      <c r="I62" s="70" t="s">
        <v>15</v>
      </c>
      <c r="J62" s="73"/>
      <c r="K62" s="1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103"/>
      <c r="M62" s="103">
        <f>K62</f>
        <v>100</v>
      </c>
      <c r="N62" s="103">
        <f>K62*0.1</f>
        <v>10</v>
      </c>
      <c r="O62" s="103">
        <v>0</v>
      </c>
      <c r="P62" s="73"/>
      <c r="Q62" s="67"/>
    </row>
    <row r="63" spans="2:17" ht="15" customHeight="1">
      <c r="B63" s="245"/>
      <c r="C63" s="281"/>
      <c r="D63" s="251"/>
      <c r="E63" s="224"/>
      <c r="F63" s="215"/>
      <c r="G63" s="215"/>
      <c r="H63" s="247" t="s">
        <v>24</v>
      </c>
      <c r="I63" s="247" t="s">
        <v>15</v>
      </c>
      <c r="J63" s="268"/>
      <c r="K63" s="203">
        <v>90</v>
      </c>
      <c r="L63" s="203"/>
      <c r="M63" s="203">
        <v>90</v>
      </c>
      <c r="N63" s="203">
        <f>K63*0.1</f>
        <v>9</v>
      </c>
      <c r="O63" s="203">
        <v>0</v>
      </c>
      <c r="P63" s="268"/>
      <c r="Q63" s="67"/>
    </row>
    <row r="64" spans="2:17" ht="6" customHeight="1">
      <c r="B64" s="245"/>
      <c r="C64" s="281"/>
      <c r="D64" s="251"/>
      <c r="E64" s="224"/>
      <c r="F64" s="215"/>
      <c r="G64" s="215"/>
      <c r="H64" s="249"/>
      <c r="I64" s="249"/>
      <c r="J64" s="270"/>
      <c r="K64" s="204"/>
      <c r="L64" s="204"/>
      <c r="M64" s="204"/>
      <c r="N64" s="204">
        <f>K64*0.1</f>
        <v>0</v>
      </c>
      <c r="O64" s="204"/>
      <c r="P64" s="270"/>
      <c r="Q64" s="67"/>
    </row>
    <row r="65" spans="2:17" ht="78.75" customHeight="1">
      <c r="B65" s="245"/>
      <c r="C65" s="281"/>
      <c r="D65" s="251"/>
      <c r="E65" s="224"/>
      <c r="F65" s="215"/>
      <c r="G65" s="215"/>
      <c r="H65" s="74" t="s">
        <v>18</v>
      </c>
      <c r="I65" s="75" t="s">
        <v>19</v>
      </c>
      <c r="J65" s="59"/>
      <c r="K65" s="43">
        <v>0</v>
      </c>
      <c r="L65" s="43"/>
      <c r="M65" s="43">
        <v>0</v>
      </c>
      <c r="N65" s="43">
        <v>0</v>
      </c>
      <c r="O65" s="32">
        <v>0</v>
      </c>
      <c r="P65" s="71"/>
      <c r="Q65" s="67"/>
    </row>
    <row r="66" spans="2:17" ht="27.75" customHeight="1">
      <c r="B66" s="246"/>
      <c r="C66" s="265"/>
      <c r="D66" s="252"/>
      <c r="E66" s="225"/>
      <c r="F66" s="216"/>
      <c r="G66" s="216"/>
      <c r="H66" s="69" t="s">
        <v>25</v>
      </c>
      <c r="I66" s="75" t="s">
        <v>19</v>
      </c>
      <c r="J66" s="59"/>
      <c r="K66" s="32">
        <v>0</v>
      </c>
      <c r="L66" s="32"/>
      <c r="M66" s="32">
        <f>K66</f>
        <v>0</v>
      </c>
      <c r="N66" s="43">
        <f>K66*0.1</f>
        <v>0</v>
      </c>
      <c r="O66" s="32">
        <v>0</v>
      </c>
      <c r="P66" s="71"/>
      <c r="Q66" s="67"/>
    </row>
    <row r="67" spans="2:17" ht="1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81.75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36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">
        <v>132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33.5" customHeight="1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2">
        <v>2</v>
      </c>
      <c r="D72" s="42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57" customHeight="1">
      <c r="B73" s="54" t="s">
        <v>230</v>
      </c>
      <c r="C73" s="45" t="s">
        <v>231</v>
      </c>
      <c r="D73" s="56" t="s">
        <v>184</v>
      </c>
      <c r="E73" s="58"/>
      <c r="F73" s="58" t="s">
        <v>82</v>
      </c>
      <c r="G73" s="81" t="s">
        <v>141</v>
      </c>
      <c r="H73" s="71" t="s">
        <v>150</v>
      </c>
      <c r="I73" s="60" t="s">
        <v>135</v>
      </c>
      <c r="J73" s="33">
        <v>792</v>
      </c>
      <c r="K73" s="32">
        <v>26</v>
      </c>
      <c r="L73" s="32"/>
      <c r="M73" s="32">
        <v>24</v>
      </c>
      <c r="N73" s="62">
        <f>K73*0.1</f>
        <v>2.6</v>
      </c>
      <c r="O73" s="32">
        <v>0</v>
      </c>
      <c r="P73" s="32"/>
      <c r="Q73" s="137"/>
    </row>
    <row r="74" spans="2:17" ht="9.75" customHeight="1">
      <c r="B74" s="83"/>
      <c r="C74" s="78"/>
      <c r="D74" s="84"/>
      <c r="E74" s="85"/>
      <c r="F74" s="85"/>
      <c r="G74" s="85"/>
      <c r="H74" s="86"/>
      <c r="I74" s="87"/>
      <c r="J74" s="30"/>
      <c r="K74" s="88"/>
      <c r="L74" s="88"/>
      <c r="M74" s="88"/>
      <c r="N74" s="88"/>
      <c r="O74" s="88"/>
      <c r="P74" s="88"/>
      <c r="Q74" s="31"/>
    </row>
    <row r="75" spans="2:17" ht="15.75">
      <c r="B75" s="210" t="s">
        <v>77</v>
      </c>
      <c r="C75" s="210"/>
      <c r="D75" s="211" t="s">
        <v>108</v>
      </c>
      <c r="E75" s="211"/>
      <c r="F75" s="211"/>
      <c r="G75" s="211"/>
      <c r="H75" s="211"/>
      <c r="I75" s="211"/>
      <c r="J75" s="211"/>
      <c r="K75" s="12"/>
      <c r="L75" s="12" t="s">
        <v>78</v>
      </c>
      <c r="M75" s="12"/>
      <c r="N75" s="201" t="s">
        <v>30</v>
      </c>
      <c r="O75" s="201"/>
      <c r="P75" s="12"/>
      <c r="Q75" s="12"/>
    </row>
    <row r="76" spans="2:17" ht="24" customHeight="1">
      <c r="B76" s="90" t="str">
        <f>D20</f>
        <v>" 30 "  ДЕКАБРЯ    2022г</v>
      </c>
      <c r="C76" s="89"/>
      <c r="D76" s="89"/>
      <c r="E76" s="91" t="s">
        <v>79</v>
      </c>
      <c r="F76" s="91"/>
      <c r="G76" s="91"/>
      <c r="H76" s="202"/>
      <c r="I76" s="202"/>
      <c r="J76" s="89"/>
      <c r="K76" s="12"/>
      <c r="L76" s="91" t="s">
        <v>26</v>
      </c>
      <c r="M76" s="12"/>
      <c r="N76" s="202" t="s">
        <v>80</v>
      </c>
      <c r="O76" s="202"/>
      <c r="P76" s="12"/>
      <c r="Q76" s="12"/>
    </row>
    <row r="77" spans="2:16" ht="83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4" ht="61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5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29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2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sheetProtection/>
  <mergeCells count="106">
    <mergeCell ref="O63:O64"/>
    <mergeCell ref="P63:P64"/>
    <mergeCell ref="B62:B66"/>
    <mergeCell ref="C62:C66"/>
    <mergeCell ref="D62:D66"/>
    <mergeCell ref="F62:F66"/>
    <mergeCell ref="G62:G66"/>
    <mergeCell ref="I63:I64"/>
    <mergeCell ref="J63:J64"/>
    <mergeCell ref="K63:K64"/>
    <mergeCell ref="L63:L64"/>
    <mergeCell ref="M63:M64"/>
    <mergeCell ref="N63:N64"/>
    <mergeCell ref="H63:H64"/>
    <mergeCell ref="C18:H18"/>
    <mergeCell ref="B22:E22"/>
    <mergeCell ref="G22:K22"/>
    <mergeCell ref="B23:G23"/>
    <mergeCell ref="H23:J23"/>
    <mergeCell ref="B24:D24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P36:P37"/>
    <mergeCell ref="Q36:Q37"/>
    <mergeCell ref="H36:H37"/>
    <mergeCell ref="I36:J36"/>
    <mergeCell ref="K36:M36"/>
    <mergeCell ref="N36:N37"/>
    <mergeCell ref="C36:C37"/>
    <mergeCell ref="D36:D37"/>
    <mergeCell ref="B46:B48"/>
    <mergeCell ref="C46:E46"/>
    <mergeCell ref="F46:G46"/>
    <mergeCell ref="B39:B43"/>
    <mergeCell ref="C39:C43"/>
    <mergeCell ref="D39:D43"/>
    <mergeCell ref="E39:E43"/>
    <mergeCell ref="F47:F48"/>
    <mergeCell ref="G47:G48"/>
    <mergeCell ref="H47:H48"/>
    <mergeCell ref="I47:J47"/>
    <mergeCell ref="K47:M47"/>
    <mergeCell ref="E36:E37"/>
    <mergeCell ref="F36:F37"/>
    <mergeCell ref="F39:F43"/>
    <mergeCell ref="G39:G43"/>
    <mergeCell ref="L53:N54"/>
    <mergeCell ref="O53:O54"/>
    <mergeCell ref="P53:P54"/>
    <mergeCell ref="E55:H55"/>
    <mergeCell ref="B56:Q56"/>
    <mergeCell ref="H46:P46"/>
    <mergeCell ref="Q46:Q48"/>
    <mergeCell ref="C47:C48"/>
    <mergeCell ref="D47:D48"/>
    <mergeCell ref="E47:E48"/>
    <mergeCell ref="H58:P58"/>
    <mergeCell ref="C59:C60"/>
    <mergeCell ref="D59:D60"/>
    <mergeCell ref="E59:E60"/>
    <mergeCell ref="F59:F60"/>
    <mergeCell ref="N47:N48"/>
    <mergeCell ref="O47:O48"/>
    <mergeCell ref="P47:P48"/>
    <mergeCell ref="P59:P60"/>
    <mergeCell ref="D51:F51"/>
    <mergeCell ref="Q59:Q60"/>
    <mergeCell ref="E62:E66"/>
    <mergeCell ref="H59:H60"/>
    <mergeCell ref="I59:J59"/>
    <mergeCell ref="K59:M59"/>
    <mergeCell ref="B58:B60"/>
    <mergeCell ref="N59:N60"/>
    <mergeCell ref="O59:O60"/>
    <mergeCell ref="C58:E58"/>
    <mergeCell ref="F58:G58"/>
    <mergeCell ref="P70:P71"/>
    <mergeCell ref="Q69:Q71"/>
    <mergeCell ref="C70:C71"/>
    <mergeCell ref="D70:D71"/>
    <mergeCell ref="E70:E71"/>
    <mergeCell ref="F70:F71"/>
    <mergeCell ref="G59:G60"/>
    <mergeCell ref="H76:I76"/>
    <mergeCell ref="N76:O76"/>
    <mergeCell ref="G70:G71"/>
    <mergeCell ref="H70:H71"/>
    <mergeCell ref="I70:J70"/>
    <mergeCell ref="K70:M70"/>
    <mergeCell ref="N70:N71"/>
    <mergeCell ref="O70:O71"/>
    <mergeCell ref="H69:P69"/>
    <mergeCell ref="B75:C75"/>
    <mergeCell ref="D75:J75"/>
    <mergeCell ref="B69:B71"/>
    <mergeCell ref="C69:E69"/>
    <mergeCell ref="F69:G69"/>
    <mergeCell ref="N75:O7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8"/>
  <sheetViews>
    <sheetView view="pageBreakPreview" zoomScaleSheetLayoutView="100" zoomScalePageLayoutView="0" workbookViewId="0" topLeftCell="A64">
      <selection activeCell="B66" sqref="B66:B67"/>
    </sheetView>
  </sheetViews>
  <sheetFormatPr defaultColWidth="8.8515625" defaultRowHeight="12.75"/>
  <cols>
    <col min="1" max="1" width="4.00390625" style="1" customWidth="1"/>
    <col min="2" max="2" width="39.140625" style="1" customWidth="1"/>
    <col min="3" max="3" width="36.140625" style="1" customWidth="1"/>
    <col min="4" max="4" width="18.57421875" style="1" customWidth="1"/>
    <col min="5" max="5" width="10.140625" style="1" customWidth="1"/>
    <col min="6" max="6" width="11.8515625" style="1" customWidth="1"/>
    <col min="7" max="7" width="19.8515625" style="1" customWidth="1"/>
    <col min="8" max="8" width="38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8515625" style="1" customWidth="1"/>
    <col min="15" max="15" width="16.71093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81.75" customHeight="1">
      <c r="B17" s="12"/>
      <c r="C17" s="239" t="str">
        <f>'Ивушка '!C18:H18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77">
        <v>36</v>
      </c>
      <c r="J17" s="12"/>
      <c r="K17" s="12"/>
      <c r="L17" s="12"/>
      <c r="M17" s="12"/>
      <c r="N17" s="12"/>
      <c r="O17" s="12"/>
      <c r="P17" s="12"/>
      <c r="Q17" s="12"/>
    </row>
    <row r="18" spans="2:17" ht="76.5" customHeight="1">
      <c r="B18" s="12"/>
      <c r="C18" s="179"/>
      <c r="D18" s="179" t="str">
        <f>'Ивушка '!D19</f>
        <v>на 2022 год и плановый период 2023 и 2024 годов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82.5" customHeight="1">
      <c r="B19" s="12"/>
      <c r="C19" s="180" t="s">
        <v>0</v>
      </c>
      <c r="D19" s="181" t="str">
        <f>'Ивушка '!D20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62.2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'Ивушка '!O21</f>
        <v>44925</v>
      </c>
      <c r="P20" s="19"/>
      <c r="Q20" s="12"/>
    </row>
    <row r="21" spans="2:17" ht="87.75" customHeight="1">
      <c r="B21" s="260" t="s">
        <v>52</v>
      </c>
      <c r="C21" s="260"/>
      <c r="D21" s="260"/>
      <c r="E21" s="260"/>
      <c r="F21" s="18"/>
      <c r="G21" s="261" t="s">
        <v>105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250</v>
      </c>
      <c r="P21" s="15"/>
      <c r="Q21" s="12"/>
    </row>
    <row r="22" spans="2:17" ht="79.5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64.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65.25" customHeight="1">
      <c r="B24" s="187" t="s">
        <v>2</v>
      </c>
      <c r="C24" s="187" t="str">
        <f>'Ивушка '!C25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31" t="s">
        <v>81</v>
      </c>
      <c r="F31" s="131"/>
      <c r="G31" s="131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97.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45.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51.75" customHeight="1">
      <c r="B38" s="165" t="s">
        <v>174</v>
      </c>
      <c r="C38" s="139" t="s">
        <v>183</v>
      </c>
      <c r="D38" s="139" t="s">
        <v>13</v>
      </c>
      <c r="E38" s="58"/>
      <c r="F38" s="58" t="s">
        <v>82</v>
      </c>
      <c r="G38" s="111" t="s">
        <v>141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51" customHeight="1">
      <c r="B39" s="167" t="s">
        <v>226</v>
      </c>
      <c r="C39" s="250" t="s">
        <v>172</v>
      </c>
      <c r="D39" s="250" t="s">
        <v>178</v>
      </c>
      <c r="E39" s="214"/>
      <c r="F39" s="214" t="s">
        <v>82</v>
      </c>
      <c r="G39" s="214" t="s">
        <v>141</v>
      </c>
      <c r="H39" s="40" t="s">
        <v>139</v>
      </c>
      <c r="I39" s="41" t="s">
        <v>15</v>
      </c>
      <c r="J39" s="33"/>
      <c r="K39" s="43">
        <v>0</v>
      </c>
      <c r="L39" s="43"/>
      <c r="M39" s="43">
        <v>0</v>
      </c>
      <c r="N39" s="43">
        <f>K39*0.1</f>
        <v>0</v>
      </c>
      <c r="O39" s="32">
        <v>0</v>
      </c>
      <c r="P39" s="32"/>
      <c r="Q39" s="31"/>
    </row>
    <row r="40" spans="2:17" ht="39" customHeight="1">
      <c r="B40" s="166"/>
      <c r="C40" s="252"/>
      <c r="D40" s="251"/>
      <c r="E40" s="215"/>
      <c r="F40" s="215"/>
      <c r="G40" s="215"/>
      <c r="H40" s="40" t="s">
        <v>137</v>
      </c>
      <c r="I40" s="41" t="s">
        <v>15</v>
      </c>
      <c r="J40" s="33"/>
      <c r="K40" s="43">
        <v>0</v>
      </c>
      <c r="L40" s="43"/>
      <c r="M40" s="43">
        <f>K40</f>
        <v>0</v>
      </c>
      <c r="N40" s="43">
        <f>K40*0.1</f>
        <v>0</v>
      </c>
      <c r="O40" s="32">
        <v>0</v>
      </c>
      <c r="P40" s="32"/>
      <c r="Q40" s="31"/>
    </row>
    <row r="41" spans="2:17" ht="15.75" customHeight="1">
      <c r="B41" s="316" t="s">
        <v>227</v>
      </c>
      <c r="C41" s="250" t="s">
        <v>172</v>
      </c>
      <c r="D41" s="250" t="s">
        <v>178</v>
      </c>
      <c r="E41" s="318"/>
      <c r="F41" s="214" t="s">
        <v>82</v>
      </c>
      <c r="G41" s="214" t="s">
        <v>176</v>
      </c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317"/>
      <c r="C42" s="252"/>
      <c r="D42" s="252"/>
      <c r="E42" s="289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99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33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32.7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6.25" customHeight="1">
      <c r="B49" s="113" t="s">
        <v>174</v>
      </c>
      <c r="C49" s="139" t="s">
        <v>183</v>
      </c>
      <c r="D49" s="44" t="s">
        <v>13</v>
      </c>
      <c r="E49" s="111"/>
      <c r="F49" s="111" t="s">
        <v>82</v>
      </c>
      <c r="G49" s="111" t="s">
        <v>141</v>
      </c>
      <c r="H49" s="71" t="s">
        <v>22</v>
      </c>
      <c r="I49" s="60" t="s">
        <v>23</v>
      </c>
      <c r="J49" s="33">
        <v>792</v>
      </c>
      <c r="K49" s="52">
        <v>22</v>
      </c>
      <c r="L49" s="52"/>
      <c r="M49" s="52">
        <v>21</v>
      </c>
      <c r="N49" s="43">
        <f>K49*0.35</f>
        <v>7.699999999999999</v>
      </c>
      <c r="O49" s="32">
        <v>0</v>
      </c>
      <c r="P49" s="32"/>
      <c r="Q49" s="32"/>
    </row>
    <row r="50" spans="2:17" ht="74.25" customHeight="1">
      <c r="B50" s="54" t="s">
        <v>227</v>
      </c>
      <c r="C50" s="139" t="s">
        <v>183</v>
      </c>
      <c r="D50" s="111" t="s">
        <v>145</v>
      </c>
      <c r="E50" s="111"/>
      <c r="F50" s="111" t="s">
        <v>82</v>
      </c>
      <c r="G50" s="111" t="s">
        <v>176</v>
      </c>
      <c r="H50" s="71" t="s">
        <v>22</v>
      </c>
      <c r="I50" s="60" t="s">
        <v>23</v>
      </c>
      <c r="J50" s="33">
        <v>792</v>
      </c>
      <c r="K50" s="52">
        <v>1</v>
      </c>
      <c r="L50" s="52"/>
      <c r="M50" s="130">
        <v>1</v>
      </c>
      <c r="N50" s="43">
        <f>K50*0.1</f>
        <v>0.1</v>
      </c>
      <c r="O50" s="130">
        <v>1</v>
      </c>
      <c r="P50" s="130"/>
      <c r="Q50" s="130"/>
    </row>
    <row r="51" spans="2:17" ht="54" customHeight="1">
      <c r="B51" s="54" t="s">
        <v>226</v>
      </c>
      <c r="C51" s="139" t="s">
        <v>183</v>
      </c>
      <c r="D51" s="111" t="s">
        <v>145</v>
      </c>
      <c r="E51" s="58"/>
      <c r="F51" s="111" t="s">
        <v>82</v>
      </c>
      <c r="G51" s="111" t="s">
        <v>203</v>
      </c>
      <c r="H51" s="132" t="s">
        <v>22</v>
      </c>
      <c r="I51" s="140" t="s">
        <v>23</v>
      </c>
      <c r="J51" s="34">
        <v>792</v>
      </c>
      <c r="K51" s="130">
        <v>116</v>
      </c>
      <c r="L51" s="130"/>
      <c r="M51" s="52">
        <v>112</v>
      </c>
      <c r="N51" s="43">
        <f>K51*0.1</f>
        <v>11.600000000000001</v>
      </c>
      <c r="O51" s="52">
        <v>0</v>
      </c>
      <c r="P51" s="52"/>
      <c r="Q51" s="52"/>
    </row>
    <row r="52" spans="2:17" ht="0.75" customHeight="1">
      <c r="B52" s="54" t="s">
        <v>143</v>
      </c>
      <c r="C52" s="55" t="s">
        <v>12</v>
      </c>
      <c r="D52" s="56" t="s">
        <v>148</v>
      </c>
      <c r="E52" s="57"/>
      <c r="F52" s="58" t="s">
        <v>82</v>
      </c>
      <c r="G52" s="58" t="s">
        <v>147</v>
      </c>
      <c r="H52" s="59" t="s">
        <v>22</v>
      </c>
      <c r="I52" s="60" t="s">
        <v>23</v>
      </c>
      <c r="J52" s="33">
        <v>792</v>
      </c>
      <c r="K52" s="52"/>
      <c r="L52" s="52"/>
      <c r="M52" s="52"/>
      <c r="N52" s="62">
        <f>K52*0.1</f>
        <v>0</v>
      </c>
      <c r="O52" s="52">
        <v>0</v>
      </c>
      <c r="P52" s="52"/>
      <c r="Q52" s="52"/>
    </row>
    <row r="53" spans="1:17" ht="15.75">
      <c r="A53" s="2"/>
      <c r="B53" s="63"/>
      <c r="C53" s="12"/>
      <c r="D53" s="235"/>
      <c r="E53" s="235"/>
      <c r="F53" s="235"/>
      <c r="G53" s="115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5.75">
      <c r="A54" s="2"/>
      <c r="B54" s="63"/>
      <c r="C54" s="16" t="s">
        <v>4</v>
      </c>
      <c r="D54" s="7">
        <v>2</v>
      </c>
      <c r="E54" s="12"/>
      <c r="F54" s="12"/>
      <c r="G54" s="115"/>
      <c r="H54" s="12"/>
      <c r="I54" s="12"/>
      <c r="J54" s="12"/>
      <c r="K54" s="12"/>
      <c r="L54" s="12"/>
      <c r="M54" s="15"/>
      <c r="N54" s="15"/>
      <c r="O54" s="12"/>
      <c r="P54" s="12"/>
      <c r="Q54" s="15"/>
    </row>
    <row r="55" spans="2:17" ht="19.5" customHeight="1">
      <c r="B55" s="24" t="s">
        <v>73</v>
      </c>
      <c r="C55" s="12"/>
      <c r="D55" s="12"/>
      <c r="E55" s="12"/>
      <c r="F55" s="12"/>
      <c r="G55" s="12"/>
      <c r="H55" s="12"/>
      <c r="I55" s="12"/>
      <c r="J55" s="12"/>
      <c r="K55" s="12"/>
      <c r="L55" s="228" t="s">
        <v>55</v>
      </c>
      <c r="M55" s="228"/>
      <c r="N55" s="229"/>
      <c r="O55" s="230" t="s">
        <v>167</v>
      </c>
      <c r="P55" s="232"/>
      <c r="Q55" s="25"/>
    </row>
    <row r="56" spans="2:17" ht="24.75" customHeight="1">
      <c r="B56" s="8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228"/>
      <c r="M56" s="228"/>
      <c r="N56" s="229"/>
      <c r="O56" s="231"/>
      <c r="P56" s="232"/>
      <c r="Q56" s="64"/>
    </row>
    <row r="57" spans="2:17" ht="14.25" customHeight="1">
      <c r="B57" s="20" t="s">
        <v>56</v>
      </c>
      <c r="C57" s="12"/>
      <c r="D57" s="12"/>
      <c r="E57" s="226" t="s">
        <v>81</v>
      </c>
      <c r="F57" s="226"/>
      <c r="G57" s="226"/>
      <c r="H57" s="226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5" customHeight="1">
      <c r="B58" s="227" t="s">
        <v>57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</row>
    <row r="59" spans="2:17" ht="15.75">
      <c r="B59" s="66" t="s">
        <v>74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5"/>
    </row>
    <row r="60" spans="2:17" ht="102" customHeight="1">
      <c r="B60" s="203" t="s">
        <v>58</v>
      </c>
      <c r="C60" s="205" t="s">
        <v>9</v>
      </c>
      <c r="D60" s="207"/>
      <c r="E60" s="206"/>
      <c r="F60" s="220" t="s">
        <v>59</v>
      </c>
      <c r="G60" s="221"/>
      <c r="H60" s="205" t="s">
        <v>10</v>
      </c>
      <c r="I60" s="207"/>
      <c r="J60" s="207"/>
      <c r="K60" s="207"/>
      <c r="L60" s="207"/>
      <c r="M60" s="207"/>
      <c r="N60" s="207"/>
      <c r="O60" s="207"/>
      <c r="P60" s="206"/>
      <c r="Q60" s="30"/>
    </row>
    <row r="61" spans="2:17" ht="21.75" customHeight="1">
      <c r="B61" s="219"/>
      <c r="C61" s="212" t="s">
        <v>127</v>
      </c>
      <c r="D61" s="212" t="s">
        <v>140</v>
      </c>
      <c r="E61" s="212" t="s">
        <v>11</v>
      </c>
      <c r="F61" s="212" t="s">
        <v>129</v>
      </c>
      <c r="G61" s="212" t="s">
        <v>132</v>
      </c>
      <c r="H61" s="203" t="s">
        <v>60</v>
      </c>
      <c r="I61" s="205" t="s">
        <v>72</v>
      </c>
      <c r="J61" s="206"/>
      <c r="K61" s="205" t="s">
        <v>62</v>
      </c>
      <c r="L61" s="207"/>
      <c r="M61" s="206"/>
      <c r="N61" s="203" t="s">
        <v>63</v>
      </c>
      <c r="O61" s="208" t="s">
        <v>64</v>
      </c>
      <c r="P61" s="203" t="s">
        <v>65</v>
      </c>
      <c r="Q61" s="222"/>
    </row>
    <row r="62" spans="2:17" ht="145.5" customHeight="1">
      <c r="B62" s="204"/>
      <c r="C62" s="213"/>
      <c r="D62" s="213"/>
      <c r="E62" s="213"/>
      <c r="F62" s="213"/>
      <c r="G62" s="213"/>
      <c r="H62" s="204"/>
      <c r="I62" s="33" t="s">
        <v>66</v>
      </c>
      <c r="J62" s="33" t="s">
        <v>67</v>
      </c>
      <c r="K62" s="34" t="s">
        <v>68</v>
      </c>
      <c r="L62" s="34" t="s">
        <v>69</v>
      </c>
      <c r="M62" s="34" t="s">
        <v>70</v>
      </c>
      <c r="N62" s="204"/>
      <c r="O62" s="209"/>
      <c r="P62" s="204"/>
      <c r="Q62" s="222"/>
    </row>
    <row r="63" spans="2:17" ht="15.75">
      <c r="B63" s="35">
        <v>1</v>
      </c>
      <c r="C63" s="36">
        <v>2</v>
      </c>
      <c r="D63" s="36">
        <v>3</v>
      </c>
      <c r="E63" s="37">
        <v>4</v>
      </c>
      <c r="F63" s="37">
        <v>5</v>
      </c>
      <c r="G63" s="37">
        <v>6</v>
      </c>
      <c r="H63" s="35">
        <v>7</v>
      </c>
      <c r="I63" s="38">
        <v>8</v>
      </c>
      <c r="J63" s="38">
        <v>9</v>
      </c>
      <c r="K63" s="38">
        <v>10</v>
      </c>
      <c r="L63" s="38">
        <v>11</v>
      </c>
      <c r="M63" s="38">
        <v>12</v>
      </c>
      <c r="N63" s="35">
        <v>13</v>
      </c>
      <c r="O63" s="35">
        <v>14</v>
      </c>
      <c r="P63" s="35">
        <v>15</v>
      </c>
      <c r="Q63" s="67"/>
    </row>
    <row r="64" spans="2:17" ht="18" customHeight="1">
      <c r="B64" s="271" t="s">
        <v>47</v>
      </c>
      <c r="C64" s="278" t="s">
        <v>44</v>
      </c>
      <c r="D64" s="278" t="s">
        <v>205</v>
      </c>
      <c r="E64" s="214"/>
      <c r="F64" s="198" t="s">
        <v>82</v>
      </c>
      <c r="G64" s="214" t="s">
        <v>203</v>
      </c>
      <c r="H64" s="68" t="s">
        <v>84</v>
      </c>
      <c r="I64" s="133" t="s">
        <v>15</v>
      </c>
      <c r="J64" s="73"/>
      <c r="K64" s="162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4" s="162"/>
      <c r="M64" s="162">
        <f>K64</f>
        <v>100</v>
      </c>
      <c r="N64" s="162">
        <f>K64*0.1</f>
        <v>10</v>
      </c>
      <c r="O64" s="162">
        <v>0</v>
      </c>
      <c r="P64" s="73"/>
      <c r="Q64" s="67"/>
    </row>
    <row r="65" spans="2:17" ht="25.5" customHeight="1">
      <c r="B65" s="272"/>
      <c r="C65" s="280"/>
      <c r="D65" s="280"/>
      <c r="E65" s="216"/>
      <c r="F65" s="200"/>
      <c r="G65" s="216"/>
      <c r="H65" s="74" t="s">
        <v>24</v>
      </c>
      <c r="I65" s="70" t="s">
        <v>15</v>
      </c>
      <c r="J65" s="59"/>
      <c r="K65" s="163">
        <v>90</v>
      </c>
      <c r="L65" s="163"/>
      <c r="M65" s="163">
        <f>K65</f>
        <v>90</v>
      </c>
      <c r="N65" s="163">
        <f>K65*0.1</f>
        <v>9</v>
      </c>
      <c r="O65" s="164">
        <v>0</v>
      </c>
      <c r="P65" s="59"/>
      <c r="Q65" s="67"/>
    </row>
    <row r="66" spans="2:17" ht="72" customHeight="1">
      <c r="B66" s="271" t="s">
        <v>46</v>
      </c>
      <c r="C66" s="278" t="s">
        <v>44</v>
      </c>
      <c r="D66" s="250" t="s">
        <v>187</v>
      </c>
      <c r="E66" s="214"/>
      <c r="F66" s="214" t="s">
        <v>82</v>
      </c>
      <c r="G66" s="214" t="s">
        <v>141</v>
      </c>
      <c r="H66" s="74" t="s">
        <v>18</v>
      </c>
      <c r="I66" s="108" t="s">
        <v>19</v>
      </c>
      <c r="J66" s="59"/>
      <c r="K66" s="50">
        <v>0</v>
      </c>
      <c r="L66" s="50"/>
      <c r="M66" s="50">
        <v>0</v>
      </c>
      <c r="N66" s="50">
        <v>0</v>
      </c>
      <c r="O66" s="49">
        <v>0</v>
      </c>
      <c r="P66" s="71"/>
      <c r="Q66" s="67"/>
    </row>
    <row r="67" spans="2:17" ht="57" customHeight="1">
      <c r="B67" s="272"/>
      <c r="C67" s="280"/>
      <c r="D67" s="252"/>
      <c r="E67" s="216"/>
      <c r="F67" s="216"/>
      <c r="G67" s="216"/>
      <c r="H67" s="69" t="s">
        <v>25</v>
      </c>
      <c r="I67" s="75" t="s">
        <v>19</v>
      </c>
      <c r="J67" s="59"/>
      <c r="K67" s="49">
        <v>0</v>
      </c>
      <c r="L67" s="49"/>
      <c r="M67" s="49">
        <f>K67</f>
        <v>0</v>
      </c>
      <c r="N67" s="50">
        <f>K67*0.1</f>
        <v>0</v>
      </c>
      <c r="O67" s="49">
        <v>0</v>
      </c>
      <c r="P67" s="71"/>
      <c r="Q67" s="67"/>
    </row>
    <row r="68" spans="2:17" ht="15" customHeight="1">
      <c r="B68" s="15"/>
      <c r="C68" s="7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5.75">
      <c r="B69" s="66" t="s">
        <v>20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12"/>
    </row>
    <row r="70" spans="2:17" ht="87.75" customHeight="1">
      <c r="B70" s="203" t="s">
        <v>58</v>
      </c>
      <c r="C70" s="205" t="s">
        <v>9</v>
      </c>
      <c r="D70" s="207"/>
      <c r="E70" s="206"/>
      <c r="F70" s="220" t="s">
        <v>59</v>
      </c>
      <c r="G70" s="221"/>
      <c r="H70" s="205" t="s">
        <v>21</v>
      </c>
      <c r="I70" s="207"/>
      <c r="J70" s="207"/>
      <c r="K70" s="207"/>
      <c r="L70" s="207"/>
      <c r="M70" s="207"/>
      <c r="N70" s="207"/>
      <c r="O70" s="207"/>
      <c r="P70" s="206"/>
      <c r="Q70" s="203" t="s">
        <v>71</v>
      </c>
    </row>
    <row r="71" spans="2:17" ht="24" customHeight="1">
      <c r="B71" s="219"/>
      <c r="C71" s="212" t="s">
        <v>127</v>
      </c>
      <c r="D71" s="212" t="s">
        <v>140</v>
      </c>
      <c r="E71" s="212" t="s">
        <v>11</v>
      </c>
      <c r="F71" s="212" t="s">
        <v>129</v>
      </c>
      <c r="G71" s="212" t="s">
        <v>132</v>
      </c>
      <c r="H71" s="203" t="s">
        <v>60</v>
      </c>
      <c r="I71" s="205" t="s">
        <v>72</v>
      </c>
      <c r="J71" s="206"/>
      <c r="K71" s="205" t="s">
        <v>62</v>
      </c>
      <c r="L71" s="207"/>
      <c r="M71" s="206"/>
      <c r="N71" s="203" t="s">
        <v>63</v>
      </c>
      <c r="O71" s="208" t="s">
        <v>75</v>
      </c>
      <c r="P71" s="217" t="s">
        <v>65</v>
      </c>
      <c r="Q71" s="219"/>
    </row>
    <row r="72" spans="2:17" ht="131.25" customHeight="1">
      <c r="B72" s="204"/>
      <c r="C72" s="213"/>
      <c r="D72" s="213"/>
      <c r="E72" s="213"/>
      <c r="F72" s="213"/>
      <c r="G72" s="213"/>
      <c r="H72" s="204"/>
      <c r="I72" s="33" t="s">
        <v>66</v>
      </c>
      <c r="J72" s="33" t="s">
        <v>76</v>
      </c>
      <c r="K72" s="34" t="s">
        <v>68</v>
      </c>
      <c r="L72" s="34" t="s">
        <v>69</v>
      </c>
      <c r="M72" s="34" t="s">
        <v>70</v>
      </c>
      <c r="N72" s="204"/>
      <c r="O72" s="209"/>
      <c r="P72" s="218"/>
      <c r="Q72" s="204"/>
    </row>
    <row r="73" spans="2:17" ht="15.75">
      <c r="B73" s="32">
        <v>1</v>
      </c>
      <c r="C73" s="44">
        <v>2</v>
      </c>
      <c r="D73" s="44">
        <v>3</v>
      </c>
      <c r="E73" s="42">
        <v>4</v>
      </c>
      <c r="F73" s="42">
        <v>5</v>
      </c>
      <c r="G73" s="42">
        <v>6</v>
      </c>
      <c r="H73" s="32">
        <v>7</v>
      </c>
      <c r="I73" s="52">
        <v>8</v>
      </c>
      <c r="J73" s="52">
        <v>9</v>
      </c>
      <c r="K73" s="52">
        <v>10</v>
      </c>
      <c r="L73" s="52">
        <v>11</v>
      </c>
      <c r="M73" s="52">
        <v>12</v>
      </c>
      <c r="N73" s="32">
        <v>13</v>
      </c>
      <c r="O73" s="32">
        <v>14</v>
      </c>
      <c r="P73" s="32">
        <v>15</v>
      </c>
      <c r="Q73" s="32">
        <v>16</v>
      </c>
    </row>
    <row r="74" spans="2:17" ht="42" customHeight="1">
      <c r="B74" s="116" t="s">
        <v>47</v>
      </c>
      <c r="C74" s="99" t="s">
        <v>44</v>
      </c>
      <c r="D74" s="56" t="s">
        <v>205</v>
      </c>
      <c r="E74" s="111"/>
      <c r="F74" s="58" t="s">
        <v>82</v>
      </c>
      <c r="G74" s="111" t="s">
        <v>203</v>
      </c>
      <c r="H74" s="59" t="s">
        <v>134</v>
      </c>
      <c r="I74" s="60" t="s">
        <v>135</v>
      </c>
      <c r="J74" s="33">
        <v>792</v>
      </c>
      <c r="K74" s="52">
        <v>22</v>
      </c>
      <c r="L74" s="52"/>
      <c r="M74" s="52">
        <v>21</v>
      </c>
      <c r="N74" s="62">
        <f>K74*0.35</f>
        <v>7.699999999999999</v>
      </c>
      <c r="O74" s="52">
        <v>0</v>
      </c>
      <c r="P74" s="52"/>
      <c r="Q74" s="82">
        <v>80</v>
      </c>
    </row>
    <row r="75" spans="2:17" ht="59.25" customHeight="1">
      <c r="B75" s="54" t="s">
        <v>46</v>
      </c>
      <c r="C75" s="99" t="s">
        <v>44</v>
      </c>
      <c r="D75" s="56" t="s">
        <v>206</v>
      </c>
      <c r="E75" s="58"/>
      <c r="F75" s="58" t="s">
        <v>82</v>
      </c>
      <c r="G75" s="58" t="s">
        <v>203</v>
      </c>
      <c r="H75" s="59" t="s">
        <v>134</v>
      </c>
      <c r="I75" s="60" t="s">
        <v>135</v>
      </c>
      <c r="J75" s="33">
        <v>792</v>
      </c>
      <c r="K75" s="52">
        <v>116</v>
      </c>
      <c r="L75" s="52"/>
      <c r="M75" s="52">
        <v>112</v>
      </c>
      <c r="N75" s="62">
        <f>K75*0.1</f>
        <v>11.600000000000001</v>
      </c>
      <c r="O75" s="52">
        <v>0</v>
      </c>
      <c r="P75" s="52"/>
      <c r="Q75" s="82">
        <v>80</v>
      </c>
    </row>
    <row r="76" spans="2:17" ht="15.75">
      <c r="B76" s="83"/>
      <c r="C76" s="84"/>
      <c r="D76" s="84"/>
      <c r="E76" s="85"/>
      <c r="F76" s="85"/>
      <c r="G76" s="85"/>
      <c r="H76" s="86"/>
      <c r="I76" s="87"/>
      <c r="J76" s="30"/>
      <c r="K76" s="88"/>
      <c r="L76" s="88"/>
      <c r="M76" s="88"/>
      <c r="N76" s="88"/>
      <c r="O76" s="88"/>
      <c r="P76" s="88"/>
      <c r="Q76" s="31"/>
    </row>
    <row r="77" spans="2:17" ht="15.75">
      <c r="B77" s="210" t="s">
        <v>77</v>
      </c>
      <c r="C77" s="210"/>
      <c r="D77" s="211" t="s">
        <v>106</v>
      </c>
      <c r="E77" s="211"/>
      <c r="F77" s="211"/>
      <c r="G77" s="211"/>
      <c r="H77" s="211"/>
      <c r="I77" s="211"/>
      <c r="J77" s="211"/>
      <c r="K77" s="12"/>
      <c r="L77" s="12" t="s">
        <v>78</v>
      </c>
      <c r="M77" s="12"/>
      <c r="N77" s="201" t="s">
        <v>164</v>
      </c>
      <c r="O77" s="201"/>
      <c r="P77" s="12"/>
      <c r="Q77" s="12"/>
    </row>
    <row r="78" spans="2:17" ht="33.75" customHeight="1">
      <c r="B78" s="90" t="str">
        <f>D19</f>
        <v>" 30 "  ДЕКАБРЯ    2022г</v>
      </c>
      <c r="C78" s="89"/>
      <c r="D78" s="89"/>
      <c r="E78" s="91" t="s">
        <v>79</v>
      </c>
      <c r="F78" s="91"/>
      <c r="G78" s="91"/>
      <c r="H78" s="202"/>
      <c r="I78" s="202"/>
      <c r="J78" s="89"/>
      <c r="K78" s="12"/>
      <c r="L78" s="91" t="s">
        <v>26</v>
      </c>
      <c r="M78" s="12"/>
      <c r="N78" s="202" t="s">
        <v>80</v>
      </c>
      <c r="O78" s="202"/>
      <c r="P78" s="12"/>
      <c r="Q78" s="12"/>
    </row>
    <row r="79" spans="2:16" ht="83.2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4" ht="61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"/>
      <c r="N80" s="5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29.2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</row>
    <row r="96" spans="2:1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</row>
    <row r="97" spans="2:14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</row>
    <row r="98" spans="2:12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</sheetData>
  <sheetProtection/>
  <mergeCells count="108">
    <mergeCell ref="B41:B42"/>
    <mergeCell ref="C41:C42"/>
    <mergeCell ref="C39:C40"/>
    <mergeCell ref="D39:D40"/>
    <mergeCell ref="D41:D42"/>
    <mergeCell ref="E39:E40"/>
    <mergeCell ref="E41:E42"/>
    <mergeCell ref="E64:E65"/>
    <mergeCell ref="F61:F62"/>
    <mergeCell ref="G61:G62"/>
    <mergeCell ref="D53:F53"/>
    <mergeCell ref="F39:F40"/>
    <mergeCell ref="F41:F42"/>
    <mergeCell ref="G39:G40"/>
    <mergeCell ref="G41:G42"/>
    <mergeCell ref="B66:B67"/>
    <mergeCell ref="C66:C67"/>
    <mergeCell ref="D66:D67"/>
    <mergeCell ref="E66:E67"/>
    <mergeCell ref="F66:F67"/>
    <mergeCell ref="G66:G67"/>
    <mergeCell ref="B64:B65"/>
    <mergeCell ref="E61:E62"/>
    <mergeCell ref="B77:C77"/>
    <mergeCell ref="D77:J77"/>
    <mergeCell ref="N77:O77"/>
    <mergeCell ref="H78:I78"/>
    <mergeCell ref="N78:O78"/>
    <mergeCell ref="G71:G72"/>
    <mergeCell ref="H71:H72"/>
    <mergeCell ref="I71:J71"/>
    <mergeCell ref="K71:M71"/>
    <mergeCell ref="N71:N72"/>
    <mergeCell ref="O71:O72"/>
    <mergeCell ref="B70:B72"/>
    <mergeCell ref="C70:E70"/>
    <mergeCell ref="F70:G70"/>
    <mergeCell ref="H70:P70"/>
    <mergeCell ref="P71:P72"/>
    <mergeCell ref="Q70:Q72"/>
    <mergeCell ref="C71:C72"/>
    <mergeCell ref="D71:D72"/>
    <mergeCell ref="E71:E72"/>
    <mergeCell ref="F71:F72"/>
    <mergeCell ref="Q61:Q62"/>
    <mergeCell ref="C64:C65"/>
    <mergeCell ref="D64:D65"/>
    <mergeCell ref="F64:F65"/>
    <mergeCell ref="G64:G65"/>
    <mergeCell ref="O61:O62"/>
    <mergeCell ref="C60:E60"/>
    <mergeCell ref="F60:G60"/>
    <mergeCell ref="H60:P60"/>
    <mergeCell ref="C61:C62"/>
    <mergeCell ref="D61:D62"/>
    <mergeCell ref="P61:P62"/>
    <mergeCell ref="L55:N56"/>
    <mergeCell ref="O55:O56"/>
    <mergeCell ref="P55:P56"/>
    <mergeCell ref="E57:H57"/>
    <mergeCell ref="B58:Q58"/>
    <mergeCell ref="B60:B62"/>
    <mergeCell ref="H61:H62"/>
    <mergeCell ref="I61:J61"/>
    <mergeCell ref="K61:M61"/>
    <mergeCell ref="N61:N62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N46:N47"/>
    <mergeCell ref="B45:B47"/>
    <mergeCell ref="C45:E45"/>
    <mergeCell ref="F45:G45"/>
    <mergeCell ref="H45:P45"/>
    <mergeCell ref="O46:O47"/>
    <mergeCell ref="P46:P47"/>
    <mergeCell ref="L29:N30"/>
    <mergeCell ref="E35:E36"/>
    <mergeCell ref="F35:F36"/>
    <mergeCell ref="H34:P34"/>
    <mergeCell ref="G35:G36"/>
    <mergeCell ref="O29:O30"/>
    <mergeCell ref="B32:Q32"/>
    <mergeCell ref="C35:C36"/>
    <mergeCell ref="D35:D36"/>
    <mergeCell ref="B34:B36"/>
    <mergeCell ref="C34:E34"/>
    <mergeCell ref="F34:G34"/>
    <mergeCell ref="O35:O36"/>
    <mergeCell ref="Q35:Q36"/>
    <mergeCell ref="H35:H36"/>
    <mergeCell ref="I35:J35"/>
    <mergeCell ref="K35:M35"/>
    <mergeCell ref="N35:N36"/>
    <mergeCell ref="P35:P36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2" manualBreakCount="2">
    <brk id="25" max="16" man="1"/>
    <brk id="53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6"/>
  <sheetViews>
    <sheetView view="pageBreakPreview" zoomScaleSheetLayoutView="100" zoomScalePageLayoutView="0" workbookViewId="0" topLeftCell="A35">
      <selection activeCell="B39" sqref="B39:B43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31.00390625" style="1" customWidth="1"/>
    <col min="4" max="4" width="17.28125" style="1" customWidth="1"/>
    <col min="5" max="5" width="15.421875" style="1" customWidth="1"/>
    <col min="6" max="6" width="11.57421875" style="1" customWidth="1"/>
    <col min="7" max="7" width="16.00390625" style="1" customWidth="1"/>
    <col min="8" max="8" width="38.00390625" style="1" customWidth="1"/>
    <col min="9" max="9" width="12.28125" style="1" customWidth="1"/>
    <col min="10" max="10" width="6.421875" style="1" customWidth="1"/>
    <col min="11" max="11" width="13.00390625" style="1" customWidth="1"/>
    <col min="12" max="13" width="12.140625" style="1" customWidth="1"/>
    <col min="14" max="14" width="16.140625" style="1" customWidth="1"/>
    <col min="15" max="15" width="16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66" customHeight="1">
      <c r="B18" s="12"/>
      <c r="C18" s="239" t="str">
        <f>Радость!C17</f>
        <v> ОТЧЕТ О ВЫПОЛНЕНИИ                           МУНИЦИПАЛЬНОГО ЗАДАНИЯ №</v>
      </c>
      <c r="D18" s="239"/>
      <c r="E18" s="239"/>
      <c r="F18" s="239"/>
      <c r="G18" s="239"/>
      <c r="H18" s="240"/>
      <c r="I18" s="194">
        <v>37</v>
      </c>
      <c r="J18" s="12"/>
      <c r="K18" s="12"/>
      <c r="L18" s="12"/>
      <c r="M18" s="12"/>
      <c r="N18" s="12"/>
      <c r="O18" s="12"/>
      <c r="P18" s="12"/>
      <c r="Q18" s="12"/>
    </row>
    <row r="19" spans="2:17" ht="65.25" customHeight="1">
      <c r="B19" s="12"/>
      <c r="C19" s="179"/>
      <c r="D19" s="179" t="str">
        <f>Радость!D18</f>
        <v>на 2022 год и плановый период 2023 и 2024 годов</v>
      </c>
      <c r="E19" s="179"/>
      <c r="F19" s="179"/>
      <c r="G19" s="179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69" customHeight="1">
      <c r="B20" s="12"/>
      <c r="C20" s="180" t="s">
        <v>0</v>
      </c>
      <c r="D20" s="181" t="str">
        <f>Радость!D19</f>
        <v>" 30 "  ДЕКАБРЯ    2022г</v>
      </c>
      <c r="E20" s="179"/>
      <c r="F20" s="179"/>
      <c r="G20" s="179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47.2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Радость!O20</f>
        <v>44925</v>
      </c>
      <c r="P21" s="19"/>
      <c r="Q21" s="12"/>
    </row>
    <row r="22" spans="2:17" ht="96.75" customHeight="1">
      <c r="B22" s="260" t="s">
        <v>52</v>
      </c>
      <c r="C22" s="260"/>
      <c r="D22" s="260"/>
      <c r="E22" s="260"/>
      <c r="F22" s="18"/>
      <c r="G22" s="261" t="s">
        <v>100</v>
      </c>
      <c r="H22" s="261"/>
      <c r="I22" s="261"/>
      <c r="J22" s="261"/>
      <c r="K22" s="261"/>
      <c r="L22" s="12"/>
      <c r="M22" s="12"/>
      <c r="N22" s="189" t="s">
        <v>53</v>
      </c>
      <c r="O22" s="188" t="s">
        <v>246</v>
      </c>
      <c r="P22" s="15"/>
      <c r="Q22" s="12"/>
    </row>
    <row r="23" spans="2:17" ht="87" customHeight="1">
      <c r="B23" s="262" t="s">
        <v>54</v>
      </c>
      <c r="C23" s="262"/>
      <c r="D23" s="262"/>
      <c r="E23" s="262"/>
      <c r="F23" s="262"/>
      <c r="G23" s="262"/>
      <c r="H23" s="263" t="s">
        <v>1</v>
      </c>
      <c r="I23" s="263"/>
      <c r="J23" s="263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36.75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62.25" customHeight="1">
      <c r="B25" s="187" t="s">
        <v>2</v>
      </c>
      <c r="C25" s="187" t="str">
        <f>Радость!C24</f>
        <v>Годовая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2:17" ht="33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2:17" ht="15.75">
      <c r="B32" s="20" t="s">
        <v>56</v>
      </c>
      <c r="C32" s="12"/>
      <c r="D32" s="12"/>
      <c r="E32" s="131" t="s">
        <v>81</v>
      </c>
      <c r="F32" s="131"/>
      <c r="G32" s="131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97.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20.25" customHeight="1">
      <c r="B36" s="219"/>
      <c r="C36" s="212" t="s">
        <v>127</v>
      </c>
      <c r="D36" s="212" t="s">
        <v>128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167.25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17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28.5" customHeight="1">
      <c r="B39" s="244" t="s">
        <v>269</v>
      </c>
      <c r="C39" s="257" t="s">
        <v>183</v>
      </c>
      <c r="D39" s="250" t="s">
        <v>191</v>
      </c>
      <c r="E39" s="214"/>
      <c r="F39" s="214" t="s">
        <v>82</v>
      </c>
      <c r="G39" s="214" t="s">
        <v>207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41.25" customHeight="1">
      <c r="B40" s="245"/>
      <c r="C40" s="258"/>
      <c r="D40" s="251"/>
      <c r="E40" s="215"/>
      <c r="F40" s="215"/>
      <c r="G40" s="215"/>
      <c r="H40" s="40" t="s">
        <v>139</v>
      </c>
      <c r="I40" s="41" t="s">
        <v>15</v>
      </c>
      <c r="J40" s="33"/>
      <c r="K40" s="43">
        <v>0</v>
      </c>
      <c r="L40" s="43"/>
      <c r="M40" s="43">
        <f>K40</f>
        <v>0</v>
      </c>
      <c r="N40" s="43">
        <f>K40*0.1</f>
        <v>0</v>
      </c>
      <c r="O40" s="32">
        <v>0</v>
      </c>
      <c r="P40" s="32"/>
      <c r="Q40" s="31"/>
    </row>
    <row r="41" spans="2:17" ht="15.75" customHeight="1">
      <c r="B41" s="245"/>
      <c r="C41" s="258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29.25" customHeight="1">
      <c r="B42" s="245"/>
      <c r="C42" s="258"/>
      <c r="D42" s="251"/>
      <c r="E42" s="215"/>
      <c r="F42" s="215"/>
      <c r="G42" s="215"/>
      <c r="H42" s="40" t="s">
        <v>137</v>
      </c>
      <c r="I42" s="41" t="s">
        <v>15</v>
      </c>
      <c r="J42" s="33"/>
      <c r="K42" s="43">
        <v>0</v>
      </c>
      <c r="L42" s="43"/>
      <c r="M42" s="43">
        <f>K42</f>
        <v>0</v>
      </c>
      <c r="N42" s="43">
        <f>K42*0.1</f>
        <v>0</v>
      </c>
      <c r="O42" s="32">
        <v>0</v>
      </c>
      <c r="P42" s="32"/>
      <c r="Q42" s="31"/>
    </row>
    <row r="43" spans="2:17" ht="62.25" customHeight="1">
      <c r="B43" s="246"/>
      <c r="C43" s="259"/>
      <c r="D43" s="252"/>
      <c r="E43" s="216"/>
      <c r="F43" s="216"/>
      <c r="G43" s="216"/>
      <c r="H43" s="45" t="s">
        <v>18</v>
      </c>
      <c r="I43" s="46" t="s">
        <v>19</v>
      </c>
      <c r="J43" s="47"/>
      <c r="K43" s="48">
        <v>0</v>
      </c>
      <c r="L43" s="48"/>
      <c r="M43" s="49">
        <f>K43</f>
        <v>0</v>
      </c>
      <c r="N43" s="50">
        <f>K43*0.1</f>
        <v>0</v>
      </c>
      <c r="O43" s="49">
        <f>K43-M43-N43</f>
        <v>0</v>
      </c>
      <c r="P43" s="32"/>
      <c r="Q43" s="15"/>
    </row>
    <row r="44" spans="2:17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99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31.5" customHeight="1">
      <c r="B47" s="219"/>
      <c r="C47" s="212" t="s">
        <v>127</v>
      </c>
      <c r="D47" s="212" t="s">
        <v>128</v>
      </c>
      <c r="E47" s="212" t="s">
        <v>11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135.7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6">
        <v>2</v>
      </c>
      <c r="D49" s="36">
        <v>3</v>
      </c>
      <c r="E49" s="37">
        <v>4</v>
      </c>
      <c r="F49" s="37">
        <v>5</v>
      </c>
      <c r="G49" s="37">
        <v>6</v>
      </c>
      <c r="H49" s="35">
        <v>7</v>
      </c>
      <c r="I49" s="38">
        <v>8</v>
      </c>
      <c r="J49" s="38">
        <v>9</v>
      </c>
      <c r="K49" s="38">
        <v>10</v>
      </c>
      <c r="L49" s="38">
        <v>11</v>
      </c>
      <c r="M49" s="38">
        <v>12</v>
      </c>
      <c r="N49" s="35">
        <v>13</v>
      </c>
      <c r="O49" s="35">
        <v>14</v>
      </c>
      <c r="P49" s="35">
        <v>15</v>
      </c>
      <c r="Q49" s="35">
        <v>16</v>
      </c>
    </row>
    <row r="50" spans="2:17" ht="51" customHeight="1">
      <c r="B50" s="196" t="str">
        <f>B39</f>
        <v>801011О.99.0.БВ24ДН82000</v>
      </c>
      <c r="C50" s="102" t="s">
        <v>172</v>
      </c>
      <c r="D50" s="56" t="s">
        <v>136</v>
      </c>
      <c r="E50" s="57"/>
      <c r="F50" s="58" t="s">
        <v>82</v>
      </c>
      <c r="G50" s="56" t="s">
        <v>204</v>
      </c>
      <c r="H50" s="59" t="s">
        <v>22</v>
      </c>
      <c r="I50" s="60" t="s">
        <v>23</v>
      </c>
      <c r="J50" s="33">
        <v>792</v>
      </c>
      <c r="K50" s="52">
        <v>70</v>
      </c>
      <c r="L50" s="52"/>
      <c r="M50" s="61">
        <v>66</v>
      </c>
      <c r="N50" s="62">
        <f>K50*0.1</f>
        <v>7</v>
      </c>
      <c r="O50" s="52">
        <v>0</v>
      </c>
      <c r="P50" s="52"/>
      <c r="Q50" s="52"/>
    </row>
    <row r="51" spans="1:17" ht="15.75">
      <c r="A51" s="2"/>
      <c r="B51" s="63"/>
      <c r="C51" s="12"/>
      <c r="D51" s="304"/>
      <c r="E51" s="304"/>
      <c r="F51" s="304"/>
      <c r="G51" s="115"/>
      <c r="H51" s="15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10">
        <v>2</v>
      </c>
      <c r="E52" s="15"/>
      <c r="F52" s="15"/>
      <c r="G52" s="115"/>
      <c r="H52" s="15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5"/>
      <c r="E53" s="15"/>
      <c r="F53" s="15"/>
      <c r="G53" s="115"/>
      <c r="H53" s="15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5"/>
      <c r="E54" s="15"/>
      <c r="F54" s="15"/>
      <c r="G54" s="115"/>
      <c r="H54" s="15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102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21.75" customHeight="1">
      <c r="B59" s="219"/>
      <c r="C59" s="212" t="s">
        <v>127</v>
      </c>
      <c r="D59" s="212" t="s">
        <v>128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31.25" customHeight="1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71" t="s">
        <v>46</v>
      </c>
      <c r="C62" s="268" t="s">
        <v>195</v>
      </c>
      <c r="D62" s="198" t="s">
        <v>136</v>
      </c>
      <c r="E62" s="198" t="s">
        <v>138</v>
      </c>
      <c r="F62" s="198" t="s">
        <v>82</v>
      </c>
      <c r="G62" s="198" t="s">
        <v>204</v>
      </c>
      <c r="H62" s="247" t="s">
        <v>84</v>
      </c>
      <c r="I62" s="266" t="s">
        <v>15</v>
      </c>
      <c r="J62" s="203"/>
      <c r="K62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203"/>
      <c r="M62" s="203">
        <f>K62</f>
        <v>100</v>
      </c>
      <c r="N62" s="203">
        <f>K62*0.1</f>
        <v>10</v>
      </c>
      <c r="O62" s="203">
        <v>0</v>
      </c>
      <c r="P62" s="203"/>
      <c r="Q62" s="67"/>
    </row>
    <row r="63" spans="2:17" ht="3.75" customHeight="1">
      <c r="B63" s="284"/>
      <c r="C63" s="269"/>
      <c r="D63" s="199"/>
      <c r="E63" s="199"/>
      <c r="F63" s="199"/>
      <c r="G63" s="199"/>
      <c r="H63" s="249"/>
      <c r="I63" s="267"/>
      <c r="J63" s="204"/>
      <c r="K63" s="204"/>
      <c r="L63" s="204"/>
      <c r="M63" s="204"/>
      <c r="N63" s="204"/>
      <c r="O63" s="204"/>
      <c r="P63" s="204"/>
      <c r="Q63" s="67"/>
    </row>
    <row r="64" spans="2:17" ht="16.5" customHeight="1">
      <c r="B64" s="284"/>
      <c r="C64" s="269"/>
      <c r="D64" s="199"/>
      <c r="E64" s="199"/>
      <c r="F64" s="199"/>
      <c r="G64" s="199"/>
      <c r="H64" s="69" t="s">
        <v>24</v>
      </c>
      <c r="I64" s="70" t="s">
        <v>15</v>
      </c>
      <c r="J64" s="33"/>
      <c r="K64" s="43">
        <v>90</v>
      </c>
      <c r="L64" s="43"/>
      <c r="M64" s="43">
        <f>K64</f>
        <v>90</v>
      </c>
      <c r="N64" s="43">
        <f>K64*0.1</f>
        <v>9</v>
      </c>
      <c r="O64" s="32">
        <v>0</v>
      </c>
      <c r="P64" s="32"/>
      <c r="Q64" s="67"/>
    </row>
    <row r="65" spans="2:17" ht="64.5" customHeight="1">
      <c r="B65" s="284"/>
      <c r="C65" s="269"/>
      <c r="D65" s="199"/>
      <c r="E65" s="199"/>
      <c r="F65" s="199"/>
      <c r="G65" s="199"/>
      <c r="H65" s="74" t="s">
        <v>18</v>
      </c>
      <c r="I65" s="70"/>
      <c r="J65" s="33"/>
      <c r="K65" s="43">
        <v>0</v>
      </c>
      <c r="L65" s="43"/>
      <c r="M65" s="43">
        <v>0</v>
      </c>
      <c r="N65" s="43">
        <v>0</v>
      </c>
      <c r="O65" s="32">
        <v>0</v>
      </c>
      <c r="P65" s="32"/>
      <c r="Q65" s="67"/>
    </row>
    <row r="66" spans="2:17" ht="16.5" customHeight="1">
      <c r="B66" s="272"/>
      <c r="C66" s="270"/>
      <c r="D66" s="200"/>
      <c r="E66" s="200"/>
      <c r="F66" s="200"/>
      <c r="G66" s="200"/>
      <c r="H66" s="69" t="s">
        <v>25</v>
      </c>
      <c r="I66" s="75" t="s">
        <v>19</v>
      </c>
      <c r="J66" s="33"/>
      <c r="K66" s="32">
        <v>0</v>
      </c>
      <c r="L66" s="32"/>
      <c r="M66" s="32">
        <f>K66</f>
        <v>0</v>
      </c>
      <c r="N66" s="43">
        <f>K66*0.1</f>
        <v>0</v>
      </c>
      <c r="O66" s="32">
        <v>0</v>
      </c>
      <c r="P66" s="32"/>
      <c r="Q66" s="67"/>
    </row>
    <row r="67" spans="2:17" ht="1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99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39.75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">
        <v>132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10.25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4">
        <v>2</v>
      </c>
      <c r="D72" s="44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59.25" customHeight="1">
      <c r="B73" s="54" t="s">
        <v>46</v>
      </c>
      <c r="C73" s="57" t="s">
        <v>44</v>
      </c>
      <c r="D73" s="58" t="s">
        <v>199</v>
      </c>
      <c r="E73" s="58" t="s">
        <v>138</v>
      </c>
      <c r="F73" s="58" t="s">
        <v>82</v>
      </c>
      <c r="G73" s="56" t="s">
        <v>207</v>
      </c>
      <c r="H73" s="71" t="s">
        <v>134</v>
      </c>
      <c r="I73" s="60" t="s">
        <v>23</v>
      </c>
      <c r="J73" s="33">
        <v>792</v>
      </c>
      <c r="K73" s="52">
        <v>70</v>
      </c>
      <c r="L73" s="52"/>
      <c r="M73" s="52">
        <v>66</v>
      </c>
      <c r="N73" s="62">
        <f>K73*0.1</f>
        <v>7</v>
      </c>
      <c r="O73" s="52">
        <v>0</v>
      </c>
      <c r="P73" s="52"/>
      <c r="Q73" s="82">
        <v>80</v>
      </c>
    </row>
    <row r="74" spans="2:17" ht="15.75">
      <c r="B74" s="83"/>
      <c r="C74" s="84"/>
      <c r="D74" s="84"/>
      <c r="E74" s="85"/>
      <c r="F74" s="85"/>
      <c r="G74" s="85"/>
      <c r="H74" s="86"/>
      <c r="I74" s="87"/>
      <c r="J74" s="30"/>
      <c r="K74" s="88"/>
      <c r="L74" s="88"/>
      <c r="M74" s="88"/>
      <c r="N74" s="88"/>
      <c r="O74" s="88"/>
      <c r="P74" s="88"/>
      <c r="Q74" s="31"/>
    </row>
    <row r="75" spans="2:17" ht="15.75">
      <c r="B75" s="210" t="s">
        <v>77</v>
      </c>
      <c r="C75" s="210"/>
      <c r="D75" s="211" t="s">
        <v>101</v>
      </c>
      <c r="E75" s="211"/>
      <c r="F75" s="211"/>
      <c r="G75" s="211"/>
      <c r="H75" s="211"/>
      <c r="I75" s="211"/>
      <c r="J75" s="211"/>
      <c r="K75" s="12"/>
      <c r="L75" s="12" t="s">
        <v>78</v>
      </c>
      <c r="M75" s="12"/>
      <c r="N75" s="201" t="s">
        <v>29</v>
      </c>
      <c r="O75" s="201"/>
      <c r="P75" s="12"/>
      <c r="Q75" s="12"/>
    </row>
    <row r="76" spans="2:17" ht="33.75" customHeight="1">
      <c r="B76" s="90" t="str">
        <f>D20</f>
        <v>" 30 "  ДЕКАБРЯ    2022г</v>
      </c>
      <c r="C76" s="89"/>
      <c r="D76" s="89"/>
      <c r="E76" s="91" t="s">
        <v>79</v>
      </c>
      <c r="F76" s="91"/>
      <c r="G76" s="91"/>
      <c r="H76" s="202"/>
      <c r="I76" s="202"/>
      <c r="J76" s="89"/>
      <c r="K76" s="12"/>
      <c r="L76" s="91" t="s">
        <v>26</v>
      </c>
      <c r="M76" s="12"/>
      <c r="N76" s="202" t="s">
        <v>80</v>
      </c>
      <c r="O76" s="202"/>
      <c r="P76" s="12"/>
      <c r="Q76" s="12"/>
    </row>
    <row r="77" spans="2:16" ht="83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4" ht="61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5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29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2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sheetProtection/>
  <mergeCells count="106">
    <mergeCell ref="B62:B66"/>
    <mergeCell ref="C62:C66"/>
    <mergeCell ref="D62:D66"/>
    <mergeCell ref="F62:F66"/>
    <mergeCell ref="G62:G66"/>
    <mergeCell ref="D39:D43"/>
    <mergeCell ref="F39:F43"/>
    <mergeCell ref="G39:G43"/>
    <mergeCell ref="C39:C43"/>
    <mergeCell ref="B39:B43"/>
    <mergeCell ref="E39:E43"/>
    <mergeCell ref="B75:C75"/>
    <mergeCell ref="D75:J75"/>
    <mergeCell ref="N75:O75"/>
    <mergeCell ref="H76:I76"/>
    <mergeCell ref="N76:O76"/>
    <mergeCell ref="G70:G71"/>
    <mergeCell ref="H70:H71"/>
    <mergeCell ref="I70:J70"/>
    <mergeCell ref="K70:M70"/>
    <mergeCell ref="N70:N71"/>
    <mergeCell ref="O70:O71"/>
    <mergeCell ref="B69:B71"/>
    <mergeCell ref="C69:E69"/>
    <mergeCell ref="F69:G69"/>
    <mergeCell ref="H69:P69"/>
    <mergeCell ref="P70:P71"/>
    <mergeCell ref="Q69:Q71"/>
    <mergeCell ref="C70:C71"/>
    <mergeCell ref="D70:D71"/>
    <mergeCell ref="E70:E71"/>
    <mergeCell ref="F70:F71"/>
    <mergeCell ref="P62:P63"/>
    <mergeCell ref="O62:O63"/>
    <mergeCell ref="N62:N63"/>
    <mergeCell ref="M62:M63"/>
    <mergeCell ref="L62:L63"/>
    <mergeCell ref="Q59:Q60"/>
    <mergeCell ref="E62:E66"/>
    <mergeCell ref="H62:H63"/>
    <mergeCell ref="I62:I63"/>
    <mergeCell ref="J62:J63"/>
    <mergeCell ref="H59:H60"/>
    <mergeCell ref="I59:J59"/>
    <mergeCell ref="K59:M59"/>
    <mergeCell ref="N59:N60"/>
    <mergeCell ref="O59:O60"/>
    <mergeCell ref="C59:C60"/>
    <mergeCell ref="D59:D60"/>
    <mergeCell ref="E59:E60"/>
    <mergeCell ref="F59:F60"/>
    <mergeCell ref="G59:G60"/>
    <mergeCell ref="P59:P60"/>
    <mergeCell ref="L53:N54"/>
    <mergeCell ref="O53:O54"/>
    <mergeCell ref="P53:P54"/>
    <mergeCell ref="E55:H55"/>
    <mergeCell ref="B56:Q56"/>
    <mergeCell ref="C58:E58"/>
    <mergeCell ref="F58:G58"/>
    <mergeCell ref="H58:P58"/>
    <mergeCell ref="Q46:Q48"/>
    <mergeCell ref="C47:C48"/>
    <mergeCell ref="D47:D48"/>
    <mergeCell ref="E47:E48"/>
    <mergeCell ref="F47:F48"/>
    <mergeCell ref="B58:B60"/>
    <mergeCell ref="H47:H48"/>
    <mergeCell ref="I47:J47"/>
    <mergeCell ref="K47:M47"/>
    <mergeCell ref="N47:N48"/>
    <mergeCell ref="K62:K63"/>
    <mergeCell ref="P36:P37"/>
    <mergeCell ref="P47:P48"/>
    <mergeCell ref="B46:B48"/>
    <mergeCell ref="C46:E46"/>
    <mergeCell ref="F46:G46"/>
    <mergeCell ref="H46:P46"/>
    <mergeCell ref="O47:O48"/>
    <mergeCell ref="G47:G48"/>
    <mergeCell ref="D51:F51"/>
    <mergeCell ref="L30:N31"/>
    <mergeCell ref="E36:E37"/>
    <mergeCell ref="F36:F37"/>
    <mergeCell ref="H35:P35"/>
    <mergeCell ref="G36:G37"/>
    <mergeCell ref="O30:O31"/>
    <mergeCell ref="B33:Q33"/>
    <mergeCell ref="C36:C37"/>
    <mergeCell ref="D36:D37"/>
    <mergeCell ref="B35:B37"/>
    <mergeCell ref="C35:E35"/>
    <mergeCell ref="F35:G35"/>
    <mergeCell ref="O36:O37"/>
    <mergeCell ref="Q36:Q37"/>
    <mergeCell ref="H36:H37"/>
    <mergeCell ref="I36:J36"/>
    <mergeCell ref="K36:M36"/>
    <mergeCell ref="N36:N37"/>
    <mergeCell ref="C18:H18"/>
    <mergeCell ref="B22:E22"/>
    <mergeCell ref="G22:K22"/>
    <mergeCell ref="B23:G23"/>
    <mergeCell ref="H23:J23"/>
    <mergeCell ref="B24:D24"/>
    <mergeCell ref="G24:K2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1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5"/>
  <sheetViews>
    <sheetView view="pageBreakPreview" zoomScaleSheetLayoutView="100" zoomScalePageLayoutView="0" workbookViewId="0" topLeftCell="A62">
      <selection activeCell="B49" sqref="B49"/>
    </sheetView>
  </sheetViews>
  <sheetFormatPr defaultColWidth="8.8515625" defaultRowHeight="12.75"/>
  <cols>
    <col min="1" max="1" width="4.00390625" style="1" customWidth="1"/>
    <col min="2" max="2" width="33.28125" style="1" customWidth="1"/>
    <col min="3" max="3" width="35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28.140625" style="1" customWidth="1"/>
    <col min="9" max="9" width="9.8515625" style="1" customWidth="1"/>
    <col min="10" max="10" width="4.8515625" style="1" customWidth="1"/>
    <col min="11" max="11" width="13.00390625" style="1" customWidth="1"/>
    <col min="12" max="13" width="12.140625" style="1" customWidth="1"/>
    <col min="14" max="14" width="16.57421875" style="1" customWidth="1"/>
    <col min="15" max="15" width="16.71093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76.5" customHeight="1">
      <c r="B17" s="12"/>
      <c r="C17" s="239" t="str">
        <f>Светлячок!C18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77">
        <v>34</v>
      </c>
      <c r="J17" s="12"/>
      <c r="K17" s="12"/>
      <c r="L17" s="12"/>
      <c r="M17" s="12"/>
      <c r="N17" s="12"/>
      <c r="O17" s="12"/>
      <c r="P17" s="12"/>
      <c r="Q17" s="12"/>
    </row>
    <row r="18" spans="2:17" ht="67.5" customHeight="1">
      <c r="B18" s="12"/>
      <c r="C18" s="179"/>
      <c r="D18" s="179" t="str">
        <f>Светлячок!D19</f>
        <v>на 2022 год и плановый период 2023 и 2024 годов</v>
      </c>
      <c r="E18" s="179"/>
      <c r="F18" s="179"/>
      <c r="G18" s="179"/>
      <c r="H18" s="179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75" customHeight="1">
      <c r="B19" s="12"/>
      <c r="C19" s="180" t="s">
        <v>0</v>
      </c>
      <c r="D19" s="181" t="str">
        <f>Светлячок!D20</f>
        <v>" 30 "  ДЕКАБРЯ    2022г</v>
      </c>
      <c r="E19" s="179"/>
      <c r="F19" s="179"/>
      <c r="G19" s="179"/>
      <c r="H19" s="179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33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Светлячок!O21</f>
        <v>44925</v>
      </c>
      <c r="P20" s="19"/>
      <c r="Q20" s="12"/>
    </row>
    <row r="21" spans="2:17" ht="90" customHeight="1">
      <c r="B21" s="260" t="s">
        <v>52</v>
      </c>
      <c r="C21" s="260"/>
      <c r="D21" s="260"/>
      <c r="E21" s="260"/>
      <c r="F21" s="18"/>
      <c r="G21" s="261" t="s">
        <v>98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247</v>
      </c>
      <c r="P21" s="15"/>
      <c r="Q21" s="12"/>
    </row>
    <row r="22" spans="2:17" ht="78" customHeight="1"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40.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48.75" customHeight="1">
      <c r="B24" s="187" t="s">
        <v>2</v>
      </c>
      <c r="C24" s="187" t="str">
        <f>Светлячок!C25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31" t="s">
        <v>81</v>
      </c>
      <c r="F31" s="131"/>
      <c r="G31" s="131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97.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06.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6.25" customHeight="1">
      <c r="B38" s="244" t="s">
        <v>268</v>
      </c>
      <c r="C38" s="257" t="s">
        <v>172</v>
      </c>
      <c r="D38" s="250" t="s">
        <v>178</v>
      </c>
      <c r="E38" s="214"/>
      <c r="F38" s="214" t="s">
        <v>82</v>
      </c>
      <c r="G38" s="214" t="s">
        <v>141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41.25" customHeight="1">
      <c r="B39" s="245"/>
      <c r="C39" s="258"/>
      <c r="D39" s="251"/>
      <c r="E39" s="215"/>
      <c r="F39" s="215"/>
      <c r="G39" s="215"/>
      <c r="H39" s="40" t="s">
        <v>139</v>
      </c>
      <c r="I39" s="41" t="s">
        <v>15</v>
      </c>
      <c r="J39" s="33"/>
      <c r="K39" s="43">
        <v>0</v>
      </c>
      <c r="L39" s="43"/>
      <c r="M39" s="43">
        <v>0</v>
      </c>
      <c r="N39" s="43">
        <f>K39*0.1</f>
        <v>0</v>
      </c>
      <c r="O39" s="32">
        <v>0</v>
      </c>
      <c r="P39" s="32"/>
      <c r="Q39" s="31"/>
    </row>
    <row r="40" spans="2:17" ht="15.75" customHeight="1">
      <c r="B40" s="245"/>
      <c r="C40" s="258"/>
      <c r="D40" s="251"/>
      <c r="E40" s="215"/>
      <c r="F40" s="215"/>
      <c r="G40" s="215"/>
      <c r="H40" s="40" t="s">
        <v>17</v>
      </c>
      <c r="I40" s="41" t="s">
        <v>15</v>
      </c>
      <c r="J40" s="33"/>
      <c r="K40" s="43">
        <v>90</v>
      </c>
      <c r="L40" s="43"/>
      <c r="M40" s="43">
        <f>K40</f>
        <v>90</v>
      </c>
      <c r="N40" s="43">
        <f>K40*0.1</f>
        <v>9</v>
      </c>
      <c r="O40" s="32">
        <v>0</v>
      </c>
      <c r="P40" s="32"/>
      <c r="Q40" s="31"/>
    </row>
    <row r="41" spans="2:17" ht="29.25" customHeight="1">
      <c r="B41" s="245"/>
      <c r="C41" s="258"/>
      <c r="D41" s="251"/>
      <c r="E41" s="215"/>
      <c r="F41" s="215"/>
      <c r="G41" s="215"/>
      <c r="H41" s="40" t="s">
        <v>137</v>
      </c>
      <c r="I41" s="41"/>
      <c r="J41" s="33"/>
      <c r="K41" s="43">
        <v>0</v>
      </c>
      <c r="L41" s="43"/>
      <c r="M41" s="43">
        <v>0</v>
      </c>
      <c r="N41" s="43">
        <v>0</v>
      </c>
      <c r="O41" s="32">
        <v>0</v>
      </c>
      <c r="P41" s="32"/>
      <c r="Q41" s="31"/>
    </row>
    <row r="42" spans="2:17" ht="65.25" customHeight="1">
      <c r="B42" s="246"/>
      <c r="C42" s="259"/>
      <c r="D42" s="252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84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128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2.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43.5" customHeight="1">
      <c r="B49" s="196" t="str">
        <f>B38</f>
        <v>801011О.99.0.БВ24ДН82000 </v>
      </c>
      <c r="C49" s="55" t="s">
        <v>172</v>
      </c>
      <c r="D49" s="56" t="s">
        <v>175</v>
      </c>
      <c r="E49" s="57"/>
      <c r="F49" s="58" t="s">
        <v>82</v>
      </c>
      <c r="G49" s="58" t="s">
        <v>203</v>
      </c>
      <c r="H49" s="59" t="s">
        <v>22</v>
      </c>
      <c r="I49" s="60" t="s">
        <v>23</v>
      </c>
      <c r="J49" s="33">
        <v>792</v>
      </c>
      <c r="K49" s="52">
        <v>82</v>
      </c>
      <c r="L49" s="52"/>
      <c r="M49" s="52">
        <v>76</v>
      </c>
      <c r="N49" s="62">
        <f>K49*0.1</f>
        <v>8.200000000000001</v>
      </c>
      <c r="O49" s="52">
        <v>0</v>
      </c>
      <c r="P49" s="52"/>
      <c r="Q49" s="52"/>
    </row>
    <row r="50" spans="1:17" ht="15.75">
      <c r="A50" s="2"/>
      <c r="B50" s="63"/>
      <c r="C50" s="12"/>
      <c r="D50" s="304"/>
      <c r="E50" s="304"/>
      <c r="F50" s="304"/>
      <c r="G50" s="115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5"/>
      <c r="G51" s="115"/>
      <c r="H51" s="15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5"/>
      <c r="G52" s="115"/>
      <c r="H52" s="15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5"/>
      <c r="G53" s="115"/>
      <c r="H53" s="15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83.2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128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20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18" customHeight="1">
      <c r="B61" s="244" t="s">
        <v>46</v>
      </c>
      <c r="C61" s="247" t="s">
        <v>44</v>
      </c>
      <c r="D61" s="250" t="s">
        <v>136</v>
      </c>
      <c r="E61" s="223" t="s">
        <v>138</v>
      </c>
      <c r="F61" s="214" t="s">
        <v>82</v>
      </c>
      <c r="G61" s="214" t="s">
        <v>204</v>
      </c>
      <c r="H61" s="247" t="s">
        <v>84</v>
      </c>
      <c r="I61" s="276" t="s">
        <v>15</v>
      </c>
      <c r="J61" s="203"/>
      <c r="K61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203"/>
      <c r="M61" s="203">
        <f>K61</f>
        <v>100</v>
      </c>
      <c r="N61" s="319">
        <f>K61*0.1</f>
        <v>10</v>
      </c>
      <c r="O61" s="203">
        <v>0</v>
      </c>
      <c r="P61" s="203"/>
      <c r="Q61" s="67"/>
    </row>
    <row r="62" spans="2:17" ht="8.25" customHeight="1">
      <c r="B62" s="245"/>
      <c r="C62" s="248"/>
      <c r="D62" s="251"/>
      <c r="E62" s="224"/>
      <c r="F62" s="215"/>
      <c r="G62" s="215"/>
      <c r="H62" s="249"/>
      <c r="I62" s="277"/>
      <c r="J62" s="204"/>
      <c r="K62" s="204"/>
      <c r="L62" s="204"/>
      <c r="M62" s="204"/>
      <c r="N62" s="320"/>
      <c r="O62" s="204"/>
      <c r="P62" s="204"/>
      <c r="Q62" s="67"/>
    </row>
    <row r="63" spans="2:17" ht="19.5" customHeight="1">
      <c r="B63" s="245"/>
      <c r="C63" s="248"/>
      <c r="D63" s="251"/>
      <c r="E63" s="224"/>
      <c r="F63" s="215"/>
      <c r="G63" s="215"/>
      <c r="H63" s="40" t="s">
        <v>24</v>
      </c>
      <c r="I63" s="41" t="s">
        <v>15</v>
      </c>
      <c r="J63" s="33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32"/>
      <c r="Q63" s="67"/>
    </row>
    <row r="64" spans="2:17" ht="66.75" customHeight="1">
      <c r="B64" s="245"/>
      <c r="C64" s="248"/>
      <c r="D64" s="251"/>
      <c r="E64" s="224"/>
      <c r="F64" s="215"/>
      <c r="G64" s="215"/>
      <c r="H64" s="45" t="s">
        <v>18</v>
      </c>
      <c r="I64" s="92" t="s">
        <v>19</v>
      </c>
      <c r="J64" s="33"/>
      <c r="K64" s="43">
        <v>0</v>
      </c>
      <c r="L64" s="43"/>
      <c r="M64" s="43">
        <v>0</v>
      </c>
      <c r="N64" s="43">
        <v>0</v>
      </c>
      <c r="O64" s="32">
        <v>0</v>
      </c>
      <c r="P64" s="32"/>
      <c r="Q64" s="67"/>
    </row>
    <row r="65" spans="2:17" ht="24" customHeight="1">
      <c r="B65" s="246"/>
      <c r="C65" s="249"/>
      <c r="D65" s="252"/>
      <c r="E65" s="225"/>
      <c r="F65" s="216"/>
      <c r="G65" s="216"/>
      <c r="H65" s="40" t="s">
        <v>25</v>
      </c>
      <c r="I65" s="92" t="s">
        <v>19</v>
      </c>
      <c r="J65" s="33"/>
      <c r="K65" s="32">
        <v>0</v>
      </c>
      <c r="L65" s="32"/>
      <c r="M65" s="32">
        <f>K65</f>
        <v>0</v>
      </c>
      <c r="N65" s="43">
        <f>K65*0.1</f>
        <v>0</v>
      </c>
      <c r="O65" s="32">
        <v>0</v>
      </c>
      <c r="P65" s="32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83.25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24" customHeight="1">
      <c r="B69" s="219"/>
      <c r="C69" s="212" t="s">
        <v>127</v>
      </c>
      <c r="D69" s="212" t="s">
        <v>128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20.75" customHeight="1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45.75" customHeight="1">
      <c r="B72" s="54" t="s">
        <v>46</v>
      </c>
      <c r="C72" s="102" t="s">
        <v>44</v>
      </c>
      <c r="D72" s="56" t="s">
        <v>136</v>
      </c>
      <c r="E72" s="58" t="s">
        <v>138</v>
      </c>
      <c r="F72" s="58" t="s">
        <v>82</v>
      </c>
      <c r="G72" s="57" t="s">
        <v>204</v>
      </c>
      <c r="H72" s="71" t="s">
        <v>134</v>
      </c>
      <c r="I72" s="60" t="s">
        <v>23</v>
      </c>
      <c r="J72" s="33">
        <v>792</v>
      </c>
      <c r="K72" s="52">
        <v>82</v>
      </c>
      <c r="L72" s="52"/>
      <c r="M72" s="52">
        <v>76</v>
      </c>
      <c r="N72" s="62">
        <f>K72*0.1</f>
        <v>8.200000000000001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142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99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28</v>
      </c>
      <c r="O74" s="201"/>
      <c r="P74" s="12"/>
      <c r="Q74" s="12"/>
    </row>
    <row r="75" spans="2:17" ht="33.75" customHeight="1">
      <c r="B75" s="90" t="str">
        <f>D19</f>
        <v>" 30 "  ДЕКАБРЯ    2022г</v>
      </c>
      <c r="C75" s="89"/>
      <c r="D75" s="89"/>
      <c r="E75" s="91" t="s">
        <v>79</v>
      </c>
      <c r="F75" s="91"/>
      <c r="G75" s="91"/>
      <c r="H75" s="202"/>
      <c r="I75" s="202"/>
      <c r="J75" s="89"/>
      <c r="K75" s="12"/>
      <c r="L75" s="91" t="s">
        <v>26</v>
      </c>
      <c r="M75" s="12"/>
      <c r="N75" s="202" t="s">
        <v>80</v>
      </c>
      <c r="O75" s="20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106">
    <mergeCell ref="F61:F65"/>
    <mergeCell ref="G61:G65"/>
    <mergeCell ref="B38:B42"/>
    <mergeCell ref="C38:C42"/>
    <mergeCell ref="D38:D42"/>
    <mergeCell ref="F38:F42"/>
    <mergeCell ref="G38:G42"/>
    <mergeCell ref="E38:E42"/>
    <mergeCell ref="B61:B65"/>
    <mergeCell ref="C61:C65"/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  <mergeCell ref="O69:O70"/>
    <mergeCell ref="B68:B70"/>
    <mergeCell ref="C68:E68"/>
    <mergeCell ref="F68:G68"/>
    <mergeCell ref="H68:P68"/>
    <mergeCell ref="P69:P70"/>
    <mergeCell ref="D61:D65"/>
    <mergeCell ref="Q68:Q70"/>
    <mergeCell ref="C69:C70"/>
    <mergeCell ref="D69:D70"/>
    <mergeCell ref="E69:E70"/>
    <mergeCell ref="F69:F70"/>
    <mergeCell ref="K61:K62"/>
    <mergeCell ref="L61:L62"/>
    <mergeCell ref="M61:M62"/>
    <mergeCell ref="N61:N62"/>
    <mergeCell ref="O61:O62"/>
    <mergeCell ref="P61:P62"/>
    <mergeCell ref="Q58:Q59"/>
    <mergeCell ref="E61:E65"/>
    <mergeCell ref="H61:H62"/>
    <mergeCell ref="I61:I62"/>
    <mergeCell ref="J61:J62"/>
    <mergeCell ref="H58:H59"/>
    <mergeCell ref="I58:J58"/>
    <mergeCell ref="K58:M58"/>
    <mergeCell ref="C58:C59"/>
    <mergeCell ref="D58:D59"/>
    <mergeCell ref="E58:E59"/>
    <mergeCell ref="F58:F59"/>
    <mergeCell ref="G58:G59"/>
    <mergeCell ref="P58:P59"/>
    <mergeCell ref="O58:O59"/>
    <mergeCell ref="L52:N53"/>
    <mergeCell ref="O52:O53"/>
    <mergeCell ref="P52:P53"/>
    <mergeCell ref="E54:H54"/>
    <mergeCell ref="B55:Q55"/>
    <mergeCell ref="C57:E57"/>
    <mergeCell ref="F57:G57"/>
    <mergeCell ref="H57:P57"/>
    <mergeCell ref="B57:B59"/>
    <mergeCell ref="N58:N59"/>
    <mergeCell ref="B45:B47"/>
    <mergeCell ref="C45:E45"/>
    <mergeCell ref="F45:G45"/>
    <mergeCell ref="H45:P45"/>
    <mergeCell ref="H46:H47"/>
    <mergeCell ref="I46:J46"/>
    <mergeCell ref="K46:M46"/>
    <mergeCell ref="N46:N47"/>
    <mergeCell ref="O46:O47"/>
    <mergeCell ref="G46:G47"/>
    <mergeCell ref="P35:P36"/>
    <mergeCell ref="D50:F50"/>
    <mergeCell ref="P46:P47"/>
    <mergeCell ref="I35:J35"/>
    <mergeCell ref="K35:M35"/>
    <mergeCell ref="N35:N36"/>
    <mergeCell ref="L29:N30"/>
    <mergeCell ref="Q45:Q47"/>
    <mergeCell ref="C46:C47"/>
    <mergeCell ref="D46:D47"/>
    <mergeCell ref="E46:E47"/>
    <mergeCell ref="F46:F47"/>
    <mergeCell ref="E35:E36"/>
    <mergeCell ref="H34:P34"/>
    <mergeCell ref="G35:G36"/>
    <mergeCell ref="O29:O30"/>
    <mergeCell ref="B32:Q32"/>
    <mergeCell ref="B34:B36"/>
    <mergeCell ref="C34:E34"/>
    <mergeCell ref="F34:G34"/>
    <mergeCell ref="O35:O36"/>
    <mergeCell ref="Q35:Q36"/>
    <mergeCell ref="H35:H36"/>
    <mergeCell ref="F35:F36"/>
    <mergeCell ref="C35:C36"/>
    <mergeCell ref="D35:D36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2" manualBreakCount="2">
    <brk id="25" max="16" man="1"/>
    <brk id="50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8"/>
  <sheetViews>
    <sheetView view="pageBreakPreview" zoomScaleSheetLayoutView="100" zoomScalePageLayoutView="0" workbookViewId="0" topLeftCell="A46">
      <selection activeCell="B49" sqref="B49"/>
    </sheetView>
  </sheetViews>
  <sheetFormatPr defaultColWidth="8.8515625" defaultRowHeight="12.75"/>
  <cols>
    <col min="1" max="1" width="4.00390625" style="1" customWidth="1"/>
    <col min="2" max="2" width="35.140625" style="1" customWidth="1"/>
    <col min="3" max="3" width="28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31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57421875" style="1" customWidth="1"/>
    <col min="15" max="15" width="16.8515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66.75" customHeight="1">
      <c r="A17" s="12"/>
      <c r="B17" s="12"/>
      <c r="C17" s="239" t="str">
        <f>'Золотая рыбка'!C17:H17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77">
        <v>38</v>
      </c>
      <c r="J17" s="12"/>
      <c r="K17" s="12"/>
      <c r="L17" s="12"/>
      <c r="M17" s="12"/>
      <c r="N17" s="12"/>
      <c r="O17" s="12"/>
      <c r="P17" s="12"/>
      <c r="Q17" s="12"/>
    </row>
    <row r="18" spans="1:17" ht="68.25" customHeight="1">
      <c r="A18" s="12"/>
      <c r="B18" s="12"/>
      <c r="C18" s="179"/>
      <c r="D18" s="179" t="str">
        <f>'Золотая рыбка'!D18</f>
        <v>на 2022 год и плановый период 2023 и 2024 годов</v>
      </c>
      <c r="E18" s="179"/>
      <c r="F18" s="179"/>
      <c r="G18" s="179"/>
      <c r="H18" s="179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1:17" ht="48.75" customHeight="1">
      <c r="A19" s="12"/>
      <c r="B19" s="12"/>
      <c r="C19" s="180" t="s">
        <v>0</v>
      </c>
      <c r="D19" s="181" t="str">
        <f>'Золотая рыбка'!D19</f>
        <v>" 30 "  ДЕКАБРЯ    2022г</v>
      </c>
      <c r="E19" s="179"/>
      <c r="F19" s="179"/>
      <c r="G19" s="179"/>
      <c r="H19" s="179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1:17" ht="37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'Золотая рыбка'!O20</f>
        <v>44925</v>
      </c>
      <c r="P20" s="19"/>
      <c r="Q20" s="12"/>
    </row>
    <row r="21" spans="1:17" ht="90.75" customHeight="1">
      <c r="A21" s="12"/>
      <c r="B21" s="260" t="s">
        <v>52</v>
      </c>
      <c r="C21" s="260"/>
      <c r="D21" s="260"/>
      <c r="E21" s="260"/>
      <c r="F21" s="18"/>
      <c r="G21" s="261" t="s">
        <v>96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248</v>
      </c>
      <c r="P21" s="15"/>
      <c r="Q21" s="12"/>
    </row>
    <row r="22" spans="1:17" ht="86.25" customHeight="1">
      <c r="A22" s="12"/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1:17" ht="36.75" customHeight="1">
      <c r="A23" s="12"/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1:17" ht="72.75" customHeight="1">
      <c r="A24" s="12"/>
      <c r="B24" s="187" t="s">
        <v>2</v>
      </c>
      <c r="C24" s="187" t="str">
        <f>'Золотая рыбка'!C24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1:17" ht="15.75">
      <c r="A25" s="12"/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1:17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2"/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2"/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1:17" ht="33" customHeight="1">
      <c r="A30" s="12"/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1:17" ht="15.75">
      <c r="A31" s="12"/>
      <c r="B31" s="20" t="s">
        <v>56</v>
      </c>
      <c r="C31" s="12"/>
      <c r="D31" s="12"/>
      <c r="E31" s="138" t="s">
        <v>81</v>
      </c>
      <c r="F31" s="138"/>
      <c r="G31" s="138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 s="12"/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1:17" ht="15.75">
      <c r="A33" s="12"/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1:17" ht="97.5" customHeight="1">
      <c r="A34" s="12"/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1:17" ht="20.25" customHeight="1">
      <c r="A35" s="12"/>
      <c r="B35" s="219"/>
      <c r="C35" s="212" t="s">
        <v>127</v>
      </c>
      <c r="D35" s="212" t="s">
        <v>128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1:17" ht="119.25" customHeight="1">
      <c r="A36" s="12"/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1:17" ht="17.25" customHeight="1">
      <c r="A37" s="12"/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1:17" ht="30.75" customHeight="1">
      <c r="A38" s="12"/>
      <c r="B38" s="244" t="s">
        <v>174</v>
      </c>
      <c r="C38" s="198" t="s">
        <v>183</v>
      </c>
      <c r="D38" s="250" t="s">
        <v>13</v>
      </c>
      <c r="E38" s="214"/>
      <c r="F38" s="214" t="s">
        <v>82</v>
      </c>
      <c r="G38" s="214" t="s">
        <v>203</v>
      </c>
      <c r="H38" s="40" t="s">
        <v>14</v>
      </c>
      <c r="I38" s="41" t="s">
        <v>15</v>
      </c>
      <c r="J38" s="33"/>
      <c r="K38" s="32"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1:17" ht="52.5" customHeight="1">
      <c r="A39" s="12"/>
      <c r="B39" s="246"/>
      <c r="C39" s="200"/>
      <c r="D39" s="252"/>
      <c r="E39" s="216"/>
      <c r="F39" s="216"/>
      <c r="G39" s="216"/>
      <c r="H39" s="40" t="s">
        <v>16</v>
      </c>
      <c r="I39" s="41" t="s">
        <v>15</v>
      </c>
      <c r="J39" s="33"/>
      <c r="K39" s="43">
        <v>0</v>
      </c>
      <c r="L39" s="43"/>
      <c r="M39" s="43">
        <f>K39</f>
        <v>0</v>
      </c>
      <c r="N39" s="43">
        <f>K39*0.1</f>
        <v>0</v>
      </c>
      <c r="O39" s="32">
        <v>0</v>
      </c>
      <c r="P39" s="32"/>
      <c r="Q39" s="31"/>
    </row>
    <row r="40" spans="1:17" ht="15.75" customHeight="1">
      <c r="A40" s="12"/>
      <c r="B40" s="254" t="str">
        <f>B50</f>
        <v>801011О.99.0.БВ24ДН82000</v>
      </c>
      <c r="C40" s="299" t="s">
        <v>208</v>
      </c>
      <c r="D40" s="278" t="s">
        <v>136</v>
      </c>
      <c r="E40" s="214"/>
      <c r="F40" s="214" t="s">
        <v>82</v>
      </c>
      <c r="G40" s="214" t="s">
        <v>203</v>
      </c>
      <c r="H40" s="40" t="s">
        <v>17</v>
      </c>
      <c r="I40" s="41" t="s">
        <v>15</v>
      </c>
      <c r="J40" s="33"/>
      <c r="K40" s="43">
        <v>90</v>
      </c>
      <c r="L40" s="43"/>
      <c r="M40" s="43">
        <f>K40</f>
        <v>90</v>
      </c>
      <c r="N40" s="43">
        <f>K40*0.1</f>
        <v>9</v>
      </c>
      <c r="O40" s="32">
        <v>0</v>
      </c>
      <c r="P40" s="32"/>
      <c r="Q40" s="31"/>
    </row>
    <row r="41" spans="1:17" ht="40.5" customHeight="1">
      <c r="A41" s="12"/>
      <c r="B41" s="255"/>
      <c r="C41" s="300"/>
      <c r="D41" s="279"/>
      <c r="E41" s="215"/>
      <c r="F41" s="215"/>
      <c r="G41" s="215"/>
      <c r="H41" s="40" t="s">
        <v>137</v>
      </c>
      <c r="I41" s="41"/>
      <c r="J41" s="33"/>
      <c r="K41" s="43">
        <v>0</v>
      </c>
      <c r="L41" s="43"/>
      <c r="M41" s="43">
        <f>K41</f>
        <v>0</v>
      </c>
      <c r="N41" s="43">
        <f>K41*0.1</f>
        <v>0</v>
      </c>
      <c r="O41" s="32">
        <v>0</v>
      </c>
      <c r="P41" s="32"/>
      <c r="Q41" s="31"/>
    </row>
    <row r="42" spans="1:17" ht="79.5" customHeight="1">
      <c r="A42" s="12"/>
      <c r="B42" s="256"/>
      <c r="C42" s="301"/>
      <c r="D42" s="280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f>K42</f>
        <v>0</v>
      </c>
      <c r="N42" s="50">
        <f>K42*0.01</f>
        <v>0</v>
      </c>
      <c r="O42" s="49">
        <f>K42-M42-N42</f>
        <v>0</v>
      </c>
      <c r="P42" s="32"/>
      <c r="Q42" s="15"/>
    </row>
    <row r="43" spans="1:17" ht="15.7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6.25" customHeight="1">
      <c r="A44" s="12"/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1:17" ht="99" customHeight="1">
      <c r="A45" s="12"/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1:17" ht="28.5" customHeight="1">
      <c r="A46" s="12"/>
      <c r="B46" s="219"/>
      <c r="C46" s="212" t="s">
        <v>127</v>
      </c>
      <c r="D46" s="212" t="s">
        <v>128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1:17" ht="116.25" customHeight="1">
      <c r="A47" s="12"/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1:17" ht="18.75" customHeight="1">
      <c r="A48" s="12"/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1:17" ht="56.25" customHeight="1">
      <c r="A49" s="12"/>
      <c r="B49" s="113" t="s">
        <v>174</v>
      </c>
      <c r="C49" s="55" t="s">
        <v>183</v>
      </c>
      <c r="D49" s="105" t="s">
        <v>13</v>
      </c>
      <c r="E49" s="39"/>
      <c r="F49" s="111" t="s">
        <v>82</v>
      </c>
      <c r="G49" s="111" t="s">
        <v>203</v>
      </c>
      <c r="H49" s="71" t="s">
        <v>22</v>
      </c>
      <c r="I49" s="60" t="s">
        <v>135</v>
      </c>
      <c r="J49" s="33">
        <v>792</v>
      </c>
      <c r="K49" s="52">
        <v>17</v>
      </c>
      <c r="L49" s="52"/>
      <c r="M49" s="52">
        <v>12</v>
      </c>
      <c r="N49" s="43">
        <f>K49*0.35</f>
        <v>5.949999999999999</v>
      </c>
      <c r="O49" s="32">
        <v>0</v>
      </c>
      <c r="P49" s="32"/>
      <c r="Q49" s="32"/>
    </row>
    <row r="50" spans="1:17" ht="54" customHeight="1">
      <c r="A50" s="12"/>
      <c r="B50" s="54" t="s">
        <v>269</v>
      </c>
      <c r="C50" s="55" t="s">
        <v>183</v>
      </c>
      <c r="D50" s="56" t="s">
        <v>136</v>
      </c>
      <c r="E50" s="57"/>
      <c r="F50" s="58" t="s">
        <v>82</v>
      </c>
      <c r="G50" s="58" t="s">
        <v>141</v>
      </c>
      <c r="H50" s="59" t="s">
        <v>22</v>
      </c>
      <c r="I50" s="60" t="s">
        <v>135</v>
      </c>
      <c r="J50" s="33">
        <v>792</v>
      </c>
      <c r="K50" s="52">
        <v>53</v>
      </c>
      <c r="L50" s="52"/>
      <c r="M50" s="52">
        <v>48</v>
      </c>
      <c r="N50" s="62">
        <f>K50*0.1</f>
        <v>5.300000000000001</v>
      </c>
      <c r="O50" s="52">
        <v>0</v>
      </c>
      <c r="P50" s="52"/>
      <c r="Q50" s="52"/>
    </row>
    <row r="51" spans="1:17" ht="14.25" customHeight="1">
      <c r="A51" s="12"/>
      <c r="B51" s="83"/>
      <c r="C51" s="84"/>
      <c r="D51" s="145"/>
      <c r="E51" s="85"/>
      <c r="F51" s="115"/>
      <c r="G51" s="115"/>
      <c r="H51" s="175"/>
      <c r="I51" s="118"/>
      <c r="J51" s="30"/>
      <c r="K51" s="31"/>
      <c r="L51" s="31"/>
      <c r="M51" s="31"/>
      <c r="N51" s="147"/>
      <c r="O51" s="31"/>
      <c r="P51" s="31"/>
      <c r="Q51" s="31"/>
    </row>
    <row r="52" spans="1:17" ht="15.75">
      <c r="A52" s="15"/>
      <c r="B52" s="63"/>
      <c r="C52" s="12"/>
      <c r="D52" s="235"/>
      <c r="E52" s="235"/>
      <c r="F52" s="23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.75">
      <c r="A53" s="15"/>
      <c r="B53" s="63"/>
      <c r="C53" s="16" t="s">
        <v>4</v>
      </c>
      <c r="D53" s="7">
        <v>2</v>
      </c>
      <c r="E53" s="12"/>
      <c r="F53" s="12"/>
      <c r="G53" s="12"/>
      <c r="H53" s="12"/>
      <c r="I53" s="12"/>
      <c r="J53" s="12"/>
      <c r="K53" s="12"/>
      <c r="L53" s="12"/>
      <c r="M53" s="15"/>
      <c r="N53" s="15"/>
      <c r="O53" s="12"/>
      <c r="P53" s="12"/>
      <c r="Q53" s="15"/>
    </row>
    <row r="54" spans="1:17" ht="19.5" customHeight="1">
      <c r="A54" s="12"/>
      <c r="B54" s="24" t="s">
        <v>73</v>
      </c>
      <c r="C54" s="12"/>
      <c r="D54" s="12"/>
      <c r="E54" s="12"/>
      <c r="F54" s="12"/>
      <c r="G54" s="12"/>
      <c r="H54" s="12"/>
      <c r="I54" s="12"/>
      <c r="J54" s="12"/>
      <c r="K54" s="12"/>
      <c r="L54" s="228" t="s">
        <v>55</v>
      </c>
      <c r="M54" s="228"/>
      <c r="N54" s="229"/>
      <c r="O54" s="230" t="s">
        <v>167</v>
      </c>
      <c r="P54" s="232"/>
      <c r="Q54" s="25"/>
    </row>
    <row r="55" spans="1:17" ht="24.75" customHeight="1">
      <c r="A55" s="12"/>
      <c r="B55" s="8" t="s">
        <v>83</v>
      </c>
      <c r="C55" s="12"/>
      <c r="D55" s="12"/>
      <c r="E55" s="12"/>
      <c r="F55" s="12"/>
      <c r="G55" s="12"/>
      <c r="H55" s="12"/>
      <c r="I55" s="12"/>
      <c r="J55" s="12"/>
      <c r="K55" s="12"/>
      <c r="L55" s="228"/>
      <c r="M55" s="228"/>
      <c r="N55" s="229"/>
      <c r="O55" s="231"/>
      <c r="P55" s="232"/>
      <c r="Q55" s="64"/>
    </row>
    <row r="56" spans="1:17" ht="14.25" customHeight="1">
      <c r="A56" s="12"/>
      <c r="B56" s="20" t="s">
        <v>56</v>
      </c>
      <c r="C56" s="12"/>
      <c r="D56" s="12"/>
      <c r="E56" s="226" t="s">
        <v>81</v>
      </c>
      <c r="F56" s="226"/>
      <c r="G56" s="226"/>
      <c r="H56" s="226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5" customHeight="1">
      <c r="A57" s="12"/>
      <c r="B57" s="227" t="s">
        <v>57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</row>
    <row r="58" spans="1:17" ht="15.75">
      <c r="A58" s="12"/>
      <c r="B58" s="66" t="s">
        <v>74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5"/>
    </row>
    <row r="59" spans="1:17" ht="102" customHeight="1">
      <c r="A59" s="12"/>
      <c r="B59" s="203" t="s">
        <v>58</v>
      </c>
      <c r="C59" s="205" t="s">
        <v>9</v>
      </c>
      <c r="D59" s="207"/>
      <c r="E59" s="206"/>
      <c r="F59" s="220" t="s">
        <v>59</v>
      </c>
      <c r="G59" s="221"/>
      <c r="H59" s="205" t="s">
        <v>10</v>
      </c>
      <c r="I59" s="207"/>
      <c r="J59" s="207"/>
      <c r="K59" s="207"/>
      <c r="L59" s="207"/>
      <c r="M59" s="207"/>
      <c r="N59" s="207"/>
      <c r="O59" s="207"/>
      <c r="P59" s="206"/>
      <c r="Q59" s="30"/>
    </row>
    <row r="60" spans="1:17" ht="21.75" customHeight="1">
      <c r="A60" s="12"/>
      <c r="B60" s="219"/>
      <c r="C60" s="212" t="s">
        <v>127</v>
      </c>
      <c r="D60" s="212" t="s">
        <v>128</v>
      </c>
      <c r="E60" s="212" t="s">
        <v>11</v>
      </c>
      <c r="F60" s="212" t="s">
        <v>129</v>
      </c>
      <c r="G60" s="212" t="s">
        <v>132</v>
      </c>
      <c r="H60" s="203" t="s">
        <v>60</v>
      </c>
      <c r="I60" s="205" t="s">
        <v>72</v>
      </c>
      <c r="J60" s="206"/>
      <c r="K60" s="205" t="s">
        <v>62</v>
      </c>
      <c r="L60" s="207"/>
      <c r="M60" s="206"/>
      <c r="N60" s="203" t="s">
        <v>63</v>
      </c>
      <c r="O60" s="208" t="s">
        <v>64</v>
      </c>
      <c r="P60" s="203" t="s">
        <v>65</v>
      </c>
      <c r="Q60" s="222"/>
    </row>
    <row r="61" spans="1:17" ht="112.5" customHeight="1">
      <c r="A61" s="12"/>
      <c r="B61" s="204"/>
      <c r="C61" s="213"/>
      <c r="D61" s="213"/>
      <c r="E61" s="213"/>
      <c r="F61" s="213"/>
      <c r="G61" s="213"/>
      <c r="H61" s="204"/>
      <c r="I61" s="33" t="s">
        <v>66</v>
      </c>
      <c r="J61" s="33" t="s">
        <v>67</v>
      </c>
      <c r="K61" s="34" t="s">
        <v>68</v>
      </c>
      <c r="L61" s="34" t="s">
        <v>69</v>
      </c>
      <c r="M61" s="34" t="s">
        <v>70</v>
      </c>
      <c r="N61" s="204"/>
      <c r="O61" s="209"/>
      <c r="P61" s="204"/>
      <c r="Q61" s="222"/>
    </row>
    <row r="62" spans="1:17" ht="15.75">
      <c r="A62" s="12"/>
      <c r="B62" s="35">
        <v>1</v>
      </c>
      <c r="C62" s="36">
        <v>2</v>
      </c>
      <c r="D62" s="36">
        <v>3</v>
      </c>
      <c r="E62" s="37">
        <v>4</v>
      </c>
      <c r="F62" s="37">
        <v>5</v>
      </c>
      <c r="G62" s="37">
        <v>6</v>
      </c>
      <c r="H62" s="35">
        <v>7</v>
      </c>
      <c r="I62" s="38">
        <v>8</v>
      </c>
      <c r="J62" s="38">
        <v>9</v>
      </c>
      <c r="K62" s="38">
        <v>10</v>
      </c>
      <c r="L62" s="38">
        <v>11</v>
      </c>
      <c r="M62" s="38">
        <v>12</v>
      </c>
      <c r="N62" s="35">
        <v>13</v>
      </c>
      <c r="O62" s="35">
        <v>14</v>
      </c>
      <c r="P62" s="35">
        <v>15</v>
      </c>
      <c r="Q62" s="67"/>
    </row>
    <row r="63" spans="1:17" ht="18" customHeight="1">
      <c r="A63" s="12"/>
      <c r="B63" s="244" t="s">
        <v>47</v>
      </c>
      <c r="C63" s="264" t="s">
        <v>44</v>
      </c>
      <c r="D63" s="250" t="s">
        <v>13</v>
      </c>
      <c r="E63" s="214"/>
      <c r="F63" s="214" t="s">
        <v>82</v>
      </c>
      <c r="G63" s="214" t="s">
        <v>141</v>
      </c>
      <c r="H63" s="264" t="s">
        <v>84</v>
      </c>
      <c r="I63" s="276" t="s">
        <v>15</v>
      </c>
      <c r="J63" s="203"/>
      <c r="K63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3" s="203"/>
      <c r="M63" s="203">
        <f>K63</f>
        <v>100</v>
      </c>
      <c r="N63" s="203">
        <f>K63*0.1</f>
        <v>10</v>
      </c>
      <c r="O63" s="203">
        <v>0</v>
      </c>
      <c r="P63" s="203"/>
      <c r="Q63" s="67"/>
    </row>
    <row r="64" spans="1:17" ht="6.75" customHeight="1">
      <c r="A64" s="12"/>
      <c r="B64" s="245"/>
      <c r="C64" s="281"/>
      <c r="D64" s="251"/>
      <c r="E64" s="215"/>
      <c r="F64" s="215"/>
      <c r="G64" s="215"/>
      <c r="H64" s="265"/>
      <c r="I64" s="277"/>
      <c r="J64" s="204"/>
      <c r="K64" s="204"/>
      <c r="L64" s="204"/>
      <c r="M64" s="204"/>
      <c r="N64" s="204"/>
      <c r="O64" s="204"/>
      <c r="P64" s="204"/>
      <c r="Q64" s="67"/>
    </row>
    <row r="65" spans="1:17" ht="19.5" customHeight="1">
      <c r="A65" s="12"/>
      <c r="B65" s="246"/>
      <c r="C65" s="265"/>
      <c r="D65" s="252"/>
      <c r="E65" s="216"/>
      <c r="F65" s="216"/>
      <c r="G65" s="216"/>
      <c r="H65" s="40" t="s">
        <v>24</v>
      </c>
      <c r="I65" s="41" t="s">
        <v>15</v>
      </c>
      <c r="J65" s="33"/>
      <c r="K65" s="43">
        <v>90</v>
      </c>
      <c r="L65" s="43"/>
      <c r="M65" s="43">
        <f>K65</f>
        <v>90</v>
      </c>
      <c r="N65" s="43">
        <f>K65*0.1</f>
        <v>9</v>
      </c>
      <c r="O65" s="32">
        <v>0</v>
      </c>
      <c r="P65" s="32"/>
      <c r="Q65" s="67"/>
    </row>
    <row r="66" spans="1:17" ht="27.75" customHeight="1">
      <c r="A66" s="12"/>
      <c r="B66" s="244" t="s">
        <v>46</v>
      </c>
      <c r="C66" s="247" t="s">
        <v>44</v>
      </c>
      <c r="D66" s="250" t="s">
        <v>136</v>
      </c>
      <c r="E66" s="214"/>
      <c r="F66" s="214" t="s">
        <v>82</v>
      </c>
      <c r="G66" s="214" t="s">
        <v>203</v>
      </c>
      <c r="H66" s="143" t="s">
        <v>25</v>
      </c>
      <c r="I66" s="144" t="s">
        <v>19</v>
      </c>
      <c r="J66" s="34"/>
      <c r="K66" s="130">
        <v>0</v>
      </c>
      <c r="L66" s="130"/>
      <c r="M66" s="130">
        <f>K66</f>
        <v>0</v>
      </c>
      <c r="N66" s="141">
        <f>K66*0.1</f>
        <v>0</v>
      </c>
      <c r="O66" s="130">
        <v>0</v>
      </c>
      <c r="P66" s="130"/>
      <c r="Q66" s="67"/>
    </row>
    <row r="67" spans="1:17" ht="78.75" customHeight="1">
      <c r="A67" s="12"/>
      <c r="B67" s="246"/>
      <c r="C67" s="249"/>
      <c r="D67" s="252"/>
      <c r="E67" s="216"/>
      <c r="F67" s="216"/>
      <c r="G67" s="216"/>
      <c r="H67" s="45" t="s">
        <v>18</v>
      </c>
      <c r="I67" s="92" t="s">
        <v>19</v>
      </c>
      <c r="J67" s="33"/>
      <c r="K67" s="52">
        <v>0</v>
      </c>
      <c r="L67" s="52"/>
      <c r="M67" s="52">
        <v>0</v>
      </c>
      <c r="N67" s="62">
        <v>0</v>
      </c>
      <c r="O67" s="52">
        <v>0</v>
      </c>
      <c r="P67" s="52"/>
      <c r="Q67" s="31"/>
    </row>
    <row r="68" spans="1:17" ht="17.25" customHeight="1">
      <c r="A68" s="12"/>
      <c r="B68" s="83"/>
      <c r="C68" s="78"/>
      <c r="D68" s="145"/>
      <c r="E68" s="115"/>
      <c r="F68" s="115"/>
      <c r="G68" s="115"/>
      <c r="H68" s="78"/>
      <c r="I68" s="146"/>
      <c r="J68" s="30"/>
      <c r="K68" s="31"/>
      <c r="L68" s="31"/>
      <c r="M68" s="31"/>
      <c r="N68" s="147"/>
      <c r="O68" s="31"/>
      <c r="P68" s="31"/>
      <c r="Q68" s="31"/>
    </row>
    <row r="69" spans="1:17" ht="15.75">
      <c r="A69" s="12"/>
      <c r="B69" s="66" t="s">
        <v>20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12"/>
    </row>
    <row r="70" spans="1:17" ht="99" customHeight="1">
      <c r="A70" s="12"/>
      <c r="B70" s="203" t="s">
        <v>58</v>
      </c>
      <c r="C70" s="205" t="s">
        <v>9</v>
      </c>
      <c r="D70" s="207"/>
      <c r="E70" s="206"/>
      <c r="F70" s="220" t="s">
        <v>59</v>
      </c>
      <c r="G70" s="221"/>
      <c r="H70" s="205" t="s">
        <v>21</v>
      </c>
      <c r="I70" s="207"/>
      <c r="J70" s="207"/>
      <c r="K70" s="207"/>
      <c r="L70" s="207"/>
      <c r="M70" s="207"/>
      <c r="N70" s="207"/>
      <c r="O70" s="207"/>
      <c r="P70" s="206"/>
      <c r="Q70" s="203" t="s">
        <v>71</v>
      </c>
    </row>
    <row r="71" spans="1:17" ht="34.5" customHeight="1">
      <c r="A71" s="12"/>
      <c r="B71" s="219"/>
      <c r="C71" s="212" t="s">
        <v>127</v>
      </c>
      <c r="D71" s="212" t="s">
        <v>128</v>
      </c>
      <c r="E71" s="212" t="s">
        <v>11</v>
      </c>
      <c r="F71" s="212" t="s">
        <v>129</v>
      </c>
      <c r="G71" s="212" t="s">
        <v>132</v>
      </c>
      <c r="H71" s="203" t="s">
        <v>60</v>
      </c>
      <c r="I71" s="205" t="s">
        <v>72</v>
      </c>
      <c r="J71" s="206"/>
      <c r="K71" s="205" t="s">
        <v>62</v>
      </c>
      <c r="L71" s="207"/>
      <c r="M71" s="206"/>
      <c r="N71" s="203" t="s">
        <v>63</v>
      </c>
      <c r="O71" s="208" t="s">
        <v>75</v>
      </c>
      <c r="P71" s="217" t="s">
        <v>65</v>
      </c>
      <c r="Q71" s="219"/>
    </row>
    <row r="72" spans="1:17" ht="111.75" customHeight="1">
      <c r="A72" s="12"/>
      <c r="B72" s="204"/>
      <c r="C72" s="213"/>
      <c r="D72" s="213"/>
      <c r="E72" s="213"/>
      <c r="F72" s="213"/>
      <c r="G72" s="213"/>
      <c r="H72" s="204"/>
      <c r="I72" s="33" t="s">
        <v>66</v>
      </c>
      <c r="J72" s="33" t="s">
        <v>76</v>
      </c>
      <c r="K72" s="34" t="s">
        <v>68</v>
      </c>
      <c r="L72" s="34" t="s">
        <v>69</v>
      </c>
      <c r="M72" s="34" t="s">
        <v>70</v>
      </c>
      <c r="N72" s="204"/>
      <c r="O72" s="209"/>
      <c r="P72" s="218"/>
      <c r="Q72" s="204"/>
    </row>
    <row r="73" spans="1:17" ht="15.75">
      <c r="A73" s="12"/>
      <c r="B73" s="32">
        <v>1</v>
      </c>
      <c r="C73" s="44">
        <v>2</v>
      </c>
      <c r="D73" s="44">
        <v>3</v>
      </c>
      <c r="E73" s="42">
        <v>4</v>
      </c>
      <c r="F73" s="42">
        <v>5</v>
      </c>
      <c r="G73" s="42">
        <v>6</v>
      </c>
      <c r="H73" s="32">
        <v>7</v>
      </c>
      <c r="I73" s="52">
        <v>8</v>
      </c>
      <c r="J73" s="52">
        <v>9</v>
      </c>
      <c r="K73" s="52">
        <v>10</v>
      </c>
      <c r="L73" s="52">
        <v>11</v>
      </c>
      <c r="M73" s="52">
        <v>12</v>
      </c>
      <c r="N73" s="32">
        <v>13</v>
      </c>
      <c r="O73" s="32">
        <v>14</v>
      </c>
      <c r="P73" s="32">
        <v>15</v>
      </c>
      <c r="Q73" s="32">
        <v>16</v>
      </c>
    </row>
    <row r="74" spans="1:17" ht="47.25" customHeight="1">
      <c r="A74" s="12"/>
      <c r="B74" s="116" t="s">
        <v>47</v>
      </c>
      <c r="C74" s="102" t="s">
        <v>44</v>
      </c>
      <c r="D74" s="56" t="s">
        <v>13</v>
      </c>
      <c r="E74" s="111" t="s">
        <v>138</v>
      </c>
      <c r="F74" s="111" t="s">
        <v>82</v>
      </c>
      <c r="G74" s="111" t="s">
        <v>203</v>
      </c>
      <c r="H74" s="73" t="s">
        <v>134</v>
      </c>
      <c r="I74" s="60" t="s">
        <v>23</v>
      </c>
      <c r="J74" s="33">
        <v>792</v>
      </c>
      <c r="K74" s="52">
        <v>17</v>
      </c>
      <c r="L74" s="52"/>
      <c r="M74" s="52">
        <v>12</v>
      </c>
      <c r="N74" s="62">
        <f>K74*0.35</f>
        <v>5.949999999999999</v>
      </c>
      <c r="O74" s="52">
        <v>0</v>
      </c>
      <c r="P74" s="52"/>
      <c r="Q74" s="82">
        <v>80</v>
      </c>
    </row>
    <row r="75" spans="1:17" ht="49.5" customHeight="1">
      <c r="A75" s="12"/>
      <c r="B75" s="54" t="s">
        <v>46</v>
      </c>
      <c r="C75" s="102" t="s">
        <v>44</v>
      </c>
      <c r="D75" s="56" t="s">
        <v>136</v>
      </c>
      <c r="E75" s="58" t="s">
        <v>138</v>
      </c>
      <c r="F75" s="58" t="s">
        <v>82</v>
      </c>
      <c r="G75" s="58" t="s">
        <v>141</v>
      </c>
      <c r="H75" s="59" t="s">
        <v>134</v>
      </c>
      <c r="I75" s="60" t="s">
        <v>23</v>
      </c>
      <c r="J75" s="33">
        <v>792</v>
      </c>
      <c r="K75" s="52">
        <v>53</v>
      </c>
      <c r="L75" s="52"/>
      <c r="M75" s="61">
        <v>48</v>
      </c>
      <c r="N75" s="62">
        <f>K75*0.1</f>
        <v>5.300000000000001</v>
      </c>
      <c r="O75" s="52">
        <v>0</v>
      </c>
      <c r="P75" s="52"/>
      <c r="Q75" s="82">
        <v>80</v>
      </c>
    </row>
    <row r="76" spans="1:17" ht="15.75">
      <c r="A76" s="12"/>
      <c r="B76" s="83"/>
      <c r="C76" s="84"/>
      <c r="D76" s="84"/>
      <c r="E76" s="85"/>
      <c r="F76" s="85"/>
      <c r="G76" s="115"/>
      <c r="H76" s="86"/>
      <c r="I76" s="87"/>
      <c r="J76" s="30"/>
      <c r="K76" s="88"/>
      <c r="L76" s="88"/>
      <c r="M76" s="88"/>
      <c r="N76" s="88"/>
      <c r="O76" s="88"/>
      <c r="P76" s="88"/>
      <c r="Q76" s="31"/>
    </row>
    <row r="77" spans="1:17" ht="15.75">
      <c r="A77" s="12"/>
      <c r="B77" s="210" t="s">
        <v>77</v>
      </c>
      <c r="C77" s="210"/>
      <c r="D77" s="211" t="s">
        <v>97</v>
      </c>
      <c r="E77" s="211"/>
      <c r="F77" s="211"/>
      <c r="G77" s="211"/>
      <c r="H77" s="211"/>
      <c r="I77" s="211"/>
      <c r="J77" s="211"/>
      <c r="K77" s="12"/>
      <c r="L77" s="12" t="s">
        <v>78</v>
      </c>
      <c r="M77" s="12"/>
      <c r="N77" s="201" t="s">
        <v>160</v>
      </c>
      <c r="O77" s="201"/>
      <c r="P77" s="12"/>
      <c r="Q77" s="12"/>
    </row>
    <row r="78" spans="1:17" ht="33.75" customHeight="1">
      <c r="A78" s="12"/>
      <c r="B78" s="90" t="str">
        <f>D19</f>
        <v>" 30 "  ДЕКАБРЯ    2022г</v>
      </c>
      <c r="C78" s="89"/>
      <c r="D78" s="89"/>
      <c r="E78" s="91" t="s">
        <v>79</v>
      </c>
      <c r="F78" s="91"/>
      <c r="G78" s="91"/>
      <c r="H78" s="202"/>
      <c r="I78" s="202"/>
      <c r="J78" s="89"/>
      <c r="K78" s="12"/>
      <c r="L78" s="91" t="s">
        <v>26</v>
      </c>
      <c r="M78" s="12"/>
      <c r="N78" s="202" t="s">
        <v>80</v>
      </c>
      <c r="O78" s="202"/>
      <c r="P78" s="12"/>
      <c r="Q78" s="12"/>
    </row>
    <row r="79" spans="2:16" ht="83.2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4" ht="61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"/>
      <c r="N80" s="5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29.2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</row>
    <row r="96" spans="2:1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</row>
    <row r="97" spans="2:14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</row>
    <row r="98" spans="2:12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</sheetData>
  <sheetProtection/>
  <mergeCells count="118">
    <mergeCell ref="C59:E59"/>
    <mergeCell ref="D66:D67"/>
    <mergeCell ref="F66:F67"/>
    <mergeCell ref="E66:E67"/>
    <mergeCell ref="G66:G67"/>
    <mergeCell ref="B63:B65"/>
    <mergeCell ref="C63:C65"/>
    <mergeCell ref="D63:D65"/>
    <mergeCell ref="E63:E65"/>
    <mergeCell ref="F63:F65"/>
    <mergeCell ref="G40:G42"/>
    <mergeCell ref="B38:B39"/>
    <mergeCell ref="C38:C39"/>
    <mergeCell ref="D38:D39"/>
    <mergeCell ref="E38:E39"/>
    <mergeCell ref="F38:F39"/>
    <mergeCell ref="G38:G39"/>
    <mergeCell ref="B77:C77"/>
    <mergeCell ref="D77:J77"/>
    <mergeCell ref="N77:O77"/>
    <mergeCell ref="H78:I78"/>
    <mergeCell ref="N78:O78"/>
    <mergeCell ref="G71:G72"/>
    <mergeCell ref="H71:H72"/>
    <mergeCell ref="I71:J71"/>
    <mergeCell ref="K71:M71"/>
    <mergeCell ref="N71:N72"/>
    <mergeCell ref="O63:O64"/>
    <mergeCell ref="O71:O72"/>
    <mergeCell ref="B70:B72"/>
    <mergeCell ref="C70:E70"/>
    <mergeCell ref="F70:G70"/>
    <mergeCell ref="H70:P70"/>
    <mergeCell ref="P71:P72"/>
    <mergeCell ref="B66:B67"/>
    <mergeCell ref="C66:C67"/>
    <mergeCell ref="G63:G65"/>
    <mergeCell ref="O60:O61"/>
    <mergeCell ref="Q70:Q72"/>
    <mergeCell ref="C71:C72"/>
    <mergeCell ref="D71:D72"/>
    <mergeCell ref="E71:E72"/>
    <mergeCell ref="F71:F72"/>
    <mergeCell ref="K63:K64"/>
    <mergeCell ref="L63:L64"/>
    <mergeCell ref="M63:M64"/>
    <mergeCell ref="N63:N64"/>
    <mergeCell ref="P60:P61"/>
    <mergeCell ref="P63:P64"/>
    <mergeCell ref="Q60:Q61"/>
    <mergeCell ref="H63:H64"/>
    <mergeCell ref="I63:I64"/>
    <mergeCell ref="J63:J64"/>
    <mergeCell ref="H60:H61"/>
    <mergeCell ref="I60:J60"/>
    <mergeCell ref="K60:M60"/>
    <mergeCell ref="N60:N61"/>
    <mergeCell ref="P54:P55"/>
    <mergeCell ref="E56:H56"/>
    <mergeCell ref="B57:Q57"/>
    <mergeCell ref="F59:G59"/>
    <mergeCell ref="H59:P59"/>
    <mergeCell ref="C60:C61"/>
    <mergeCell ref="D60:D61"/>
    <mergeCell ref="E60:E61"/>
    <mergeCell ref="F60:F61"/>
    <mergeCell ref="G60:G61"/>
    <mergeCell ref="B59:B61"/>
    <mergeCell ref="H46:H47"/>
    <mergeCell ref="I46:J46"/>
    <mergeCell ref="K46:M46"/>
    <mergeCell ref="N46:N47"/>
    <mergeCell ref="O46:O47"/>
    <mergeCell ref="G46:G47"/>
    <mergeCell ref="D52:F52"/>
    <mergeCell ref="L54:N55"/>
    <mergeCell ref="O54:O55"/>
    <mergeCell ref="P46:P47"/>
    <mergeCell ref="B45:B47"/>
    <mergeCell ref="C45:E45"/>
    <mergeCell ref="F45:G45"/>
    <mergeCell ref="H45:P45"/>
    <mergeCell ref="Q45:Q47"/>
    <mergeCell ref="C46:C47"/>
    <mergeCell ref="D46:D47"/>
    <mergeCell ref="E46:E47"/>
    <mergeCell ref="F46:F47"/>
    <mergeCell ref="E35:E36"/>
    <mergeCell ref="B40:B42"/>
    <mergeCell ref="C40:C42"/>
    <mergeCell ref="D40:D42"/>
    <mergeCell ref="E40:E42"/>
    <mergeCell ref="F40:F42"/>
    <mergeCell ref="F35:F36"/>
    <mergeCell ref="C35:C36"/>
    <mergeCell ref="D35:D36"/>
    <mergeCell ref="P35:P36"/>
    <mergeCell ref="Q35:Q36"/>
    <mergeCell ref="H35:H36"/>
    <mergeCell ref="I35:J35"/>
    <mergeCell ref="K35:M35"/>
    <mergeCell ref="N35:N36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O35:O36"/>
    <mergeCell ref="C17:H17"/>
    <mergeCell ref="B21:E21"/>
    <mergeCell ref="G21:K21"/>
    <mergeCell ref="B22:G22"/>
    <mergeCell ref="H22:J22"/>
    <mergeCell ref="B23:D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2" manualBreakCount="2">
    <brk id="25" max="16" man="1"/>
    <brk id="51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6:Q100"/>
  <sheetViews>
    <sheetView view="pageBreakPreview" zoomScaleNormal="90" zoomScaleSheetLayoutView="100" workbookViewId="0" topLeftCell="A58">
      <selection activeCell="C75" sqref="C75"/>
    </sheetView>
  </sheetViews>
  <sheetFormatPr defaultColWidth="8.8515625" defaultRowHeight="12.75"/>
  <cols>
    <col min="1" max="1" width="4.00390625" style="1" customWidth="1"/>
    <col min="2" max="2" width="36.421875" style="1" customWidth="1"/>
    <col min="3" max="3" width="35.28125" style="1" customWidth="1"/>
    <col min="4" max="4" width="15.140625" style="1" customWidth="1"/>
    <col min="5" max="5" width="18.140625" style="1" customWidth="1"/>
    <col min="6" max="6" width="13.8515625" style="1" customWidth="1"/>
    <col min="7" max="7" width="16.8515625" style="1" customWidth="1"/>
    <col min="8" max="8" width="35.8515625" style="1" customWidth="1"/>
    <col min="9" max="9" width="10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6.28125" style="1" customWidth="1"/>
    <col min="15" max="15" width="17.00390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81" customHeight="1">
      <c r="A17" s="12"/>
      <c r="B17" s="12"/>
      <c r="C17" s="239" t="str">
        <f>Светлячок!C18</f>
        <v> ОТЧЕТ О ВЫПОЛНЕНИИ                           МУНИЦИПАЛЬНОГО ЗАДАНИЯ №</v>
      </c>
      <c r="D17" s="239"/>
      <c r="E17" s="239"/>
      <c r="F17" s="239"/>
      <c r="G17" s="239"/>
      <c r="H17" s="240"/>
      <c r="I17" s="194">
        <v>39</v>
      </c>
      <c r="J17" s="12"/>
      <c r="K17" s="12"/>
      <c r="L17" s="12"/>
      <c r="M17" s="12"/>
      <c r="N17" s="12"/>
      <c r="O17" s="12"/>
      <c r="P17" s="12"/>
      <c r="Q17" s="12"/>
    </row>
    <row r="18" spans="1:17" ht="71.25" customHeight="1">
      <c r="A18" s="12"/>
      <c r="B18" s="12"/>
      <c r="C18" s="179"/>
      <c r="D18" s="179" t="str">
        <f>'[2]Теремок'!D3</f>
        <v>на 2022 год и плановый период 2023 и 2024 годов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1:17" ht="69" customHeight="1">
      <c r="A19" s="12"/>
      <c r="B19" s="12"/>
      <c r="C19" s="180" t="s">
        <v>0</v>
      </c>
      <c r="D19" s="181" t="str">
        <f>Теремок!D19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1:17" ht="50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Теремок!O20</f>
        <v>44925</v>
      </c>
      <c r="P20" s="19"/>
      <c r="Q20" s="12"/>
    </row>
    <row r="21" spans="1:17" ht="65.25" customHeight="1">
      <c r="A21" s="12"/>
      <c r="B21" s="260" t="s">
        <v>52</v>
      </c>
      <c r="C21" s="260"/>
      <c r="D21" s="260"/>
      <c r="E21" s="260"/>
      <c r="F21" s="18"/>
      <c r="G21" s="261" t="s">
        <v>102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249</v>
      </c>
      <c r="P21" s="15"/>
      <c r="Q21" s="12"/>
    </row>
    <row r="22" spans="1:17" ht="84" customHeight="1">
      <c r="A22" s="12"/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1:17" ht="39.75" customHeight="1">
      <c r="A23" s="12"/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1:17" ht="60.75" customHeight="1">
      <c r="A24" s="12"/>
      <c r="B24" s="187" t="s">
        <v>2</v>
      </c>
      <c r="C24" s="187" t="str">
        <f>Теремок!C24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1:17" ht="15.75">
      <c r="A25" s="12"/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1:17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2"/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2"/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1:17" ht="33" customHeight="1">
      <c r="A30" s="12"/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1:17" ht="15.75">
      <c r="A31" s="12"/>
      <c r="B31" s="20" t="s">
        <v>56</v>
      </c>
      <c r="C31" s="12"/>
      <c r="D31" s="12"/>
      <c r="E31" s="172" t="s">
        <v>81</v>
      </c>
      <c r="F31" s="172"/>
      <c r="G31" s="17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 s="12"/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1:17" ht="15.75">
      <c r="A33" s="12"/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1:17" ht="97.5" customHeight="1">
      <c r="A34" s="12"/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1:17" ht="20.25" customHeight="1">
      <c r="A35" s="12"/>
      <c r="B35" s="219"/>
      <c r="C35" s="212" t="s">
        <v>127</v>
      </c>
      <c r="D35" s="212" t="s">
        <v>140</v>
      </c>
      <c r="E35" s="212" t="s">
        <v>232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1:17" ht="120" customHeight="1">
      <c r="A36" s="12"/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1:17" ht="17.25" customHeight="1">
      <c r="A37" s="12"/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1:17" ht="32.25" customHeight="1">
      <c r="A38" s="12"/>
      <c r="B38" s="271" t="s">
        <v>174</v>
      </c>
      <c r="C38" s="257" t="s">
        <v>172</v>
      </c>
      <c r="D38" s="250" t="s">
        <v>13</v>
      </c>
      <c r="E38" s="214"/>
      <c r="F38" s="273" t="s">
        <v>82</v>
      </c>
      <c r="G38" s="214" t="s">
        <v>141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1:17" ht="39" customHeight="1">
      <c r="A39" s="12"/>
      <c r="B39" s="272"/>
      <c r="C39" s="259"/>
      <c r="D39" s="251"/>
      <c r="E39" s="215"/>
      <c r="F39" s="321"/>
      <c r="G39" s="215"/>
      <c r="H39" s="40" t="s">
        <v>137</v>
      </c>
      <c r="I39" s="41" t="s">
        <v>15</v>
      </c>
      <c r="J39" s="33"/>
      <c r="K39" s="32">
        <v>0</v>
      </c>
      <c r="L39" s="32"/>
      <c r="M39" s="32">
        <f>K39</f>
        <v>0</v>
      </c>
      <c r="N39" s="32">
        <f>K39*0.1</f>
        <v>0</v>
      </c>
      <c r="O39" s="32">
        <v>0</v>
      </c>
      <c r="P39" s="32"/>
      <c r="Q39" s="31"/>
    </row>
    <row r="40" spans="1:17" ht="36">
      <c r="A40" s="12"/>
      <c r="B40" s="54" t="s">
        <v>226</v>
      </c>
      <c r="C40" s="95" t="s">
        <v>172</v>
      </c>
      <c r="D40" s="56" t="s">
        <v>136</v>
      </c>
      <c r="E40" s="58"/>
      <c r="F40" s="58" t="s">
        <v>82</v>
      </c>
      <c r="G40" s="81" t="s">
        <v>141</v>
      </c>
      <c r="H40" s="40" t="s">
        <v>16</v>
      </c>
      <c r="I40" s="41" t="s">
        <v>15</v>
      </c>
      <c r="J40" s="33"/>
      <c r="K40" s="32">
        <v>0</v>
      </c>
      <c r="L40" s="32"/>
      <c r="M40" s="32">
        <f>K40</f>
        <v>0</v>
      </c>
      <c r="N40" s="32">
        <f>K40*0.1</f>
        <v>0</v>
      </c>
      <c r="O40" s="32">
        <v>0</v>
      </c>
      <c r="P40" s="32"/>
      <c r="Q40" s="31"/>
    </row>
    <row r="41" spans="1:17" ht="69" customHeight="1">
      <c r="A41" s="12"/>
      <c r="B41" s="167" t="s">
        <v>227</v>
      </c>
      <c r="C41" s="174" t="s">
        <v>172</v>
      </c>
      <c r="D41" s="134" t="s">
        <v>136</v>
      </c>
      <c r="E41" s="111"/>
      <c r="F41" s="111" t="s">
        <v>82</v>
      </c>
      <c r="G41" s="124" t="s">
        <v>176</v>
      </c>
      <c r="H41" s="40" t="s">
        <v>17</v>
      </c>
      <c r="I41" s="41" t="s">
        <v>15</v>
      </c>
      <c r="J41" s="33"/>
      <c r="K41" s="32">
        <v>90</v>
      </c>
      <c r="L41" s="32"/>
      <c r="M41" s="32">
        <f>K41</f>
        <v>90</v>
      </c>
      <c r="N41" s="32">
        <f>K41*0.1</f>
        <v>9</v>
      </c>
      <c r="O41" s="32">
        <v>0</v>
      </c>
      <c r="P41" s="32"/>
      <c r="Q41" s="31"/>
    </row>
    <row r="42" spans="1:17" ht="77.25" customHeight="1">
      <c r="A42" s="12"/>
      <c r="B42" s="54" t="s">
        <v>228</v>
      </c>
      <c r="C42" s="95" t="s">
        <v>233</v>
      </c>
      <c r="D42" s="56" t="s">
        <v>136</v>
      </c>
      <c r="E42" s="120" t="s">
        <v>234</v>
      </c>
      <c r="F42" s="58" t="s">
        <v>82</v>
      </c>
      <c r="G42" s="58" t="s">
        <v>141</v>
      </c>
      <c r="H42" s="45" t="s">
        <v>18</v>
      </c>
      <c r="I42" s="92" t="s">
        <v>19</v>
      </c>
      <c r="J42" s="33"/>
      <c r="K42" s="32">
        <v>0</v>
      </c>
      <c r="L42" s="32"/>
      <c r="M42" s="32">
        <f>K42</f>
        <v>0</v>
      </c>
      <c r="N42" s="32">
        <f>K42*0.1</f>
        <v>0</v>
      </c>
      <c r="O42" s="32">
        <v>0</v>
      </c>
      <c r="P42" s="32"/>
      <c r="Q42" s="31"/>
    </row>
    <row r="43" spans="1:17" ht="15.7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6.25" customHeight="1">
      <c r="A44" s="12"/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1:17" ht="83.25" customHeight="1">
      <c r="A45" s="12"/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1:17" ht="28.5" customHeight="1">
      <c r="A46" s="12"/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1:17" ht="111" customHeight="1">
      <c r="A47" s="12"/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1:17" ht="18.75" customHeight="1">
      <c r="A48" s="12"/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1:17" ht="56.25" customHeight="1">
      <c r="A49" s="12"/>
      <c r="B49" s="54" t="s">
        <v>174</v>
      </c>
      <c r="C49" s="55" t="s">
        <v>172</v>
      </c>
      <c r="D49" s="105" t="s">
        <v>13</v>
      </c>
      <c r="E49" s="111"/>
      <c r="F49" s="111" t="s">
        <v>82</v>
      </c>
      <c r="G49" s="58" t="s">
        <v>141</v>
      </c>
      <c r="H49" s="71" t="s">
        <v>22</v>
      </c>
      <c r="I49" s="60" t="s">
        <v>23</v>
      </c>
      <c r="J49" s="33">
        <v>792</v>
      </c>
      <c r="K49" s="52">
        <v>23</v>
      </c>
      <c r="L49" s="52"/>
      <c r="M49" s="52">
        <v>22</v>
      </c>
      <c r="N49" s="43">
        <f>K49*0.35</f>
        <v>8.049999999999999</v>
      </c>
      <c r="O49" s="43">
        <v>0</v>
      </c>
      <c r="P49" s="32"/>
      <c r="Q49" s="32"/>
    </row>
    <row r="50" spans="1:17" ht="56.25" customHeight="1">
      <c r="A50" s="12"/>
      <c r="B50" s="54" t="s">
        <v>226</v>
      </c>
      <c r="C50" s="55" t="s">
        <v>172</v>
      </c>
      <c r="D50" s="105" t="s">
        <v>136</v>
      </c>
      <c r="E50" s="111"/>
      <c r="F50" s="111" t="s">
        <v>82</v>
      </c>
      <c r="G50" s="58" t="s">
        <v>141</v>
      </c>
      <c r="H50" s="71" t="s">
        <v>22</v>
      </c>
      <c r="I50" s="60" t="s">
        <v>23</v>
      </c>
      <c r="J50" s="33">
        <v>792</v>
      </c>
      <c r="K50" s="52">
        <v>97</v>
      </c>
      <c r="L50" s="52"/>
      <c r="M50" s="52">
        <v>90</v>
      </c>
      <c r="N50" s="43">
        <f>K50*0.1</f>
        <v>9.700000000000001</v>
      </c>
      <c r="O50" s="43">
        <v>0</v>
      </c>
      <c r="P50" s="32"/>
      <c r="Q50" s="32"/>
    </row>
    <row r="51" spans="1:17" ht="57.75" customHeight="1">
      <c r="A51" s="12"/>
      <c r="B51" s="54" t="s">
        <v>227</v>
      </c>
      <c r="C51" s="55" t="s">
        <v>172</v>
      </c>
      <c r="D51" s="105" t="s">
        <v>136</v>
      </c>
      <c r="E51" s="111"/>
      <c r="F51" s="111" t="s">
        <v>82</v>
      </c>
      <c r="G51" s="58" t="s">
        <v>176</v>
      </c>
      <c r="H51" s="71" t="s">
        <v>22</v>
      </c>
      <c r="I51" s="60" t="s">
        <v>23</v>
      </c>
      <c r="J51" s="33">
        <v>792</v>
      </c>
      <c r="K51" s="52">
        <v>1</v>
      </c>
      <c r="L51" s="52"/>
      <c r="M51" s="52">
        <v>1</v>
      </c>
      <c r="N51" s="43">
        <f>K51*0.1</f>
        <v>0.1</v>
      </c>
      <c r="O51" s="43">
        <v>0</v>
      </c>
      <c r="P51" s="32"/>
      <c r="Q51" s="32"/>
    </row>
    <row r="52" spans="1:17" ht="59.25" customHeight="1">
      <c r="A52" s="12"/>
      <c r="B52" s="54" t="s">
        <v>228</v>
      </c>
      <c r="C52" s="102" t="s">
        <v>235</v>
      </c>
      <c r="D52" s="56" t="s">
        <v>136</v>
      </c>
      <c r="E52" s="57" t="s">
        <v>234</v>
      </c>
      <c r="F52" s="58" t="s">
        <v>82</v>
      </c>
      <c r="G52" s="58" t="s">
        <v>141</v>
      </c>
      <c r="H52" s="59" t="s">
        <v>22</v>
      </c>
      <c r="I52" s="60" t="s">
        <v>23</v>
      </c>
      <c r="J52" s="33">
        <v>792</v>
      </c>
      <c r="K52" s="52">
        <v>10</v>
      </c>
      <c r="L52" s="52"/>
      <c r="M52" s="52">
        <v>10</v>
      </c>
      <c r="N52" s="43">
        <f>K52*0.1</f>
        <v>1</v>
      </c>
      <c r="O52" s="43">
        <v>0</v>
      </c>
      <c r="P52" s="52"/>
      <c r="Q52" s="52"/>
    </row>
    <row r="53" spans="1:17" ht="30" customHeight="1" hidden="1">
      <c r="A53" s="12"/>
      <c r="B53" s="83"/>
      <c r="C53" s="84"/>
      <c r="D53" s="145"/>
      <c r="E53" s="85"/>
      <c r="F53" s="115"/>
      <c r="G53" s="115"/>
      <c r="H53" s="175"/>
      <c r="I53" s="118"/>
      <c r="J53" s="30"/>
      <c r="K53" s="31"/>
      <c r="L53" s="31"/>
      <c r="M53" s="31"/>
      <c r="N53" s="147"/>
      <c r="O53" s="147"/>
      <c r="P53" s="31"/>
      <c r="Q53" s="31"/>
    </row>
    <row r="54" spans="1:17" ht="26.25" customHeight="1">
      <c r="A54" s="15"/>
      <c r="B54" s="63"/>
      <c r="C54" s="12"/>
      <c r="D54" s="304"/>
      <c r="E54" s="304"/>
      <c r="F54" s="304"/>
      <c r="G54" s="115"/>
      <c r="H54" s="15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5.75">
      <c r="A55" s="15"/>
      <c r="B55" s="63"/>
      <c r="C55" s="16" t="s">
        <v>4</v>
      </c>
      <c r="D55" s="10">
        <v>2</v>
      </c>
      <c r="E55" s="15"/>
      <c r="F55" s="15"/>
      <c r="G55" s="115"/>
      <c r="H55" s="15"/>
      <c r="I55" s="12"/>
      <c r="J55" s="12"/>
      <c r="K55" s="12"/>
      <c r="L55" s="12"/>
      <c r="M55" s="15"/>
      <c r="N55" s="15"/>
      <c r="O55" s="12"/>
      <c r="P55" s="12"/>
      <c r="Q55" s="15"/>
    </row>
    <row r="56" spans="1:17" ht="19.5" customHeight="1">
      <c r="A56" s="12"/>
      <c r="B56" s="24" t="s">
        <v>73</v>
      </c>
      <c r="C56" s="12"/>
      <c r="D56" s="12"/>
      <c r="E56" s="12"/>
      <c r="F56" s="12"/>
      <c r="G56" s="12"/>
      <c r="H56" s="12"/>
      <c r="I56" s="12"/>
      <c r="J56" s="12"/>
      <c r="K56" s="12"/>
      <c r="L56" s="228" t="s">
        <v>55</v>
      </c>
      <c r="M56" s="228"/>
      <c r="N56" s="229"/>
      <c r="O56" s="230" t="s">
        <v>167</v>
      </c>
      <c r="P56" s="232"/>
      <c r="Q56" s="25"/>
    </row>
    <row r="57" spans="1:17" ht="24.75" customHeight="1">
      <c r="A57" s="12"/>
      <c r="B57" s="8" t="s">
        <v>83</v>
      </c>
      <c r="C57" s="12"/>
      <c r="D57" s="12"/>
      <c r="E57" s="12"/>
      <c r="F57" s="12"/>
      <c r="G57" s="12"/>
      <c r="H57" s="12"/>
      <c r="I57" s="12"/>
      <c r="J57" s="12"/>
      <c r="K57" s="12"/>
      <c r="L57" s="228"/>
      <c r="M57" s="228"/>
      <c r="N57" s="229"/>
      <c r="O57" s="231"/>
      <c r="P57" s="232"/>
      <c r="Q57" s="64"/>
    </row>
    <row r="58" spans="1:17" ht="14.25" customHeight="1">
      <c r="A58" s="12"/>
      <c r="B58" s="20" t="s">
        <v>56</v>
      </c>
      <c r="C58" s="12"/>
      <c r="D58" s="12"/>
      <c r="E58" s="226" t="s">
        <v>81</v>
      </c>
      <c r="F58" s="226"/>
      <c r="G58" s="226"/>
      <c r="H58" s="226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5" customHeight="1">
      <c r="A59" s="12"/>
      <c r="B59" s="227" t="s">
        <v>57</v>
      </c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</row>
    <row r="60" spans="1:17" ht="15.75">
      <c r="A60" s="12"/>
      <c r="B60" s="66" t="s">
        <v>74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5"/>
    </row>
    <row r="61" spans="1:17" ht="84" customHeight="1">
      <c r="A61" s="12"/>
      <c r="B61" s="203" t="s">
        <v>58</v>
      </c>
      <c r="C61" s="205" t="s">
        <v>9</v>
      </c>
      <c r="D61" s="207"/>
      <c r="E61" s="206"/>
      <c r="F61" s="220" t="s">
        <v>59</v>
      </c>
      <c r="G61" s="221"/>
      <c r="H61" s="205" t="s">
        <v>10</v>
      </c>
      <c r="I61" s="207"/>
      <c r="J61" s="207"/>
      <c r="K61" s="207"/>
      <c r="L61" s="207"/>
      <c r="M61" s="207"/>
      <c r="N61" s="207"/>
      <c r="O61" s="207"/>
      <c r="P61" s="206"/>
      <c r="Q61" s="30"/>
    </row>
    <row r="62" spans="1:17" ht="21.75" customHeight="1">
      <c r="A62" s="12"/>
      <c r="B62" s="219"/>
      <c r="C62" s="212" t="s">
        <v>127</v>
      </c>
      <c r="D62" s="212" t="s">
        <v>140</v>
      </c>
      <c r="E62" s="212" t="s">
        <v>11</v>
      </c>
      <c r="F62" s="212" t="s">
        <v>129</v>
      </c>
      <c r="G62" s="212" t="s">
        <v>132</v>
      </c>
      <c r="H62" s="203" t="s">
        <v>60</v>
      </c>
      <c r="I62" s="205" t="s">
        <v>72</v>
      </c>
      <c r="J62" s="206"/>
      <c r="K62" s="205" t="s">
        <v>62</v>
      </c>
      <c r="L62" s="207"/>
      <c r="M62" s="206"/>
      <c r="N62" s="203" t="s">
        <v>63</v>
      </c>
      <c r="O62" s="208" t="s">
        <v>64</v>
      </c>
      <c r="P62" s="203" t="s">
        <v>65</v>
      </c>
      <c r="Q62" s="222"/>
    </row>
    <row r="63" spans="1:17" ht="118.5" customHeight="1">
      <c r="A63" s="12"/>
      <c r="B63" s="204"/>
      <c r="C63" s="213"/>
      <c r="D63" s="213"/>
      <c r="E63" s="213"/>
      <c r="F63" s="213"/>
      <c r="G63" s="213"/>
      <c r="H63" s="204"/>
      <c r="I63" s="33" t="s">
        <v>66</v>
      </c>
      <c r="J63" s="33" t="s">
        <v>67</v>
      </c>
      <c r="K63" s="34" t="s">
        <v>68</v>
      </c>
      <c r="L63" s="34" t="s">
        <v>69</v>
      </c>
      <c r="M63" s="34" t="s">
        <v>70</v>
      </c>
      <c r="N63" s="204"/>
      <c r="O63" s="209"/>
      <c r="P63" s="204"/>
      <c r="Q63" s="222"/>
    </row>
    <row r="64" spans="1:17" ht="15.75">
      <c r="A64" s="12"/>
      <c r="B64" s="35">
        <v>1</v>
      </c>
      <c r="C64" s="36">
        <v>2</v>
      </c>
      <c r="D64" s="36">
        <v>3</v>
      </c>
      <c r="E64" s="37">
        <v>4</v>
      </c>
      <c r="F64" s="37">
        <v>5</v>
      </c>
      <c r="G64" s="37">
        <v>6</v>
      </c>
      <c r="H64" s="35">
        <v>7</v>
      </c>
      <c r="I64" s="38">
        <v>8</v>
      </c>
      <c r="J64" s="38">
        <v>9</v>
      </c>
      <c r="K64" s="38">
        <v>10</v>
      </c>
      <c r="L64" s="38">
        <v>11</v>
      </c>
      <c r="M64" s="38">
        <v>12</v>
      </c>
      <c r="N64" s="35">
        <v>13</v>
      </c>
      <c r="O64" s="35">
        <v>14</v>
      </c>
      <c r="P64" s="35">
        <v>15</v>
      </c>
      <c r="Q64" s="67"/>
    </row>
    <row r="65" spans="1:17" ht="35.25" customHeight="1">
      <c r="A65" s="12"/>
      <c r="B65" s="167" t="s">
        <v>47</v>
      </c>
      <c r="C65" s="114" t="s">
        <v>44</v>
      </c>
      <c r="D65" s="134" t="s">
        <v>13</v>
      </c>
      <c r="E65" s="223"/>
      <c r="F65" s="111" t="s">
        <v>82</v>
      </c>
      <c r="G65" s="111" t="s">
        <v>141</v>
      </c>
      <c r="H65" s="74" t="s">
        <v>84</v>
      </c>
      <c r="I65" s="70" t="s">
        <v>15</v>
      </c>
      <c r="J65" s="59"/>
      <c r="K65" s="59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5" s="59"/>
      <c r="M65" s="59">
        <f>K65</f>
        <v>100</v>
      </c>
      <c r="N65" s="59">
        <f>K65*0.1</f>
        <v>10</v>
      </c>
      <c r="O65" s="59">
        <v>0</v>
      </c>
      <c r="P65" s="73"/>
      <c r="Q65" s="67"/>
    </row>
    <row r="66" spans="1:17" ht="27" customHeight="1">
      <c r="A66" s="12"/>
      <c r="B66" s="271" t="s">
        <v>230</v>
      </c>
      <c r="C66" s="247" t="s">
        <v>236</v>
      </c>
      <c r="D66" s="250" t="s">
        <v>136</v>
      </c>
      <c r="E66" s="224"/>
      <c r="F66" s="198" t="s">
        <v>82</v>
      </c>
      <c r="G66" s="198" t="s">
        <v>141</v>
      </c>
      <c r="H66" s="69" t="s">
        <v>25</v>
      </c>
      <c r="I66" s="127" t="s">
        <v>19</v>
      </c>
      <c r="J66" s="71"/>
      <c r="K66" s="71">
        <v>0</v>
      </c>
      <c r="L66" s="71"/>
      <c r="M66" s="71">
        <v>0</v>
      </c>
      <c r="N66" s="77">
        <v>0</v>
      </c>
      <c r="O66" s="71">
        <v>0</v>
      </c>
      <c r="P66" s="59"/>
      <c r="Q66" s="67"/>
    </row>
    <row r="67" spans="1:17" ht="15.75" customHeight="1">
      <c r="A67" s="12"/>
      <c r="B67" s="272"/>
      <c r="C67" s="249"/>
      <c r="D67" s="252"/>
      <c r="E67" s="224"/>
      <c r="F67" s="200"/>
      <c r="G67" s="200"/>
      <c r="H67" s="69" t="s">
        <v>24</v>
      </c>
      <c r="I67" s="70" t="s">
        <v>15</v>
      </c>
      <c r="J67" s="59"/>
      <c r="K67" s="77">
        <v>90</v>
      </c>
      <c r="L67" s="77"/>
      <c r="M67" s="77">
        <f>K67</f>
        <v>90</v>
      </c>
      <c r="N67" s="77">
        <f>K67*0.1</f>
        <v>9</v>
      </c>
      <c r="O67" s="71">
        <v>0</v>
      </c>
      <c r="P67" s="71"/>
      <c r="Q67" s="67"/>
    </row>
    <row r="68" spans="1:17" ht="78.75" customHeight="1">
      <c r="A68" s="12"/>
      <c r="B68" s="113" t="s">
        <v>46</v>
      </c>
      <c r="C68" s="45" t="s">
        <v>144</v>
      </c>
      <c r="D68" s="56" t="s">
        <v>145</v>
      </c>
      <c r="E68" s="225"/>
      <c r="F68" s="58" t="s">
        <v>82</v>
      </c>
      <c r="G68" s="58" t="s">
        <v>141</v>
      </c>
      <c r="H68" s="74" t="s">
        <v>18</v>
      </c>
      <c r="I68" s="75" t="s">
        <v>19</v>
      </c>
      <c r="J68" s="59"/>
      <c r="K68" s="71">
        <v>0</v>
      </c>
      <c r="L68" s="71"/>
      <c r="M68" s="71">
        <v>0</v>
      </c>
      <c r="N68" s="77">
        <v>0</v>
      </c>
      <c r="O68" s="71">
        <v>0</v>
      </c>
      <c r="P68" s="71"/>
      <c r="Q68" s="67"/>
    </row>
    <row r="69" spans="1:17" ht="15" customHeight="1">
      <c r="A69" s="12"/>
      <c r="B69" s="15"/>
      <c r="C69" s="7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12"/>
      <c r="B70" s="66" t="s">
        <v>20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12"/>
    </row>
    <row r="71" spans="1:17" ht="84.75" customHeight="1">
      <c r="A71" s="12"/>
      <c r="B71" s="203" t="s">
        <v>58</v>
      </c>
      <c r="C71" s="205" t="s">
        <v>9</v>
      </c>
      <c r="D71" s="207"/>
      <c r="E71" s="206"/>
      <c r="F71" s="220" t="s">
        <v>59</v>
      </c>
      <c r="G71" s="221"/>
      <c r="H71" s="205" t="s">
        <v>21</v>
      </c>
      <c r="I71" s="207"/>
      <c r="J71" s="207"/>
      <c r="K71" s="207"/>
      <c r="L71" s="207"/>
      <c r="M71" s="207"/>
      <c r="N71" s="207"/>
      <c r="O71" s="207"/>
      <c r="P71" s="206"/>
      <c r="Q71" s="203" t="s">
        <v>71</v>
      </c>
    </row>
    <row r="72" spans="1:17" ht="34.5" customHeight="1">
      <c r="A72" s="12"/>
      <c r="B72" s="219"/>
      <c r="C72" s="212" t="s">
        <v>127</v>
      </c>
      <c r="D72" s="212" t="s">
        <v>140</v>
      </c>
      <c r="E72" s="212" t="s">
        <v>11</v>
      </c>
      <c r="F72" s="212" t="s">
        <v>129</v>
      </c>
      <c r="G72" s="212" t="s">
        <v>132</v>
      </c>
      <c r="H72" s="203" t="s">
        <v>60</v>
      </c>
      <c r="I72" s="205" t="s">
        <v>72</v>
      </c>
      <c r="J72" s="206"/>
      <c r="K72" s="205" t="s">
        <v>62</v>
      </c>
      <c r="L72" s="207"/>
      <c r="M72" s="206"/>
      <c r="N72" s="203" t="s">
        <v>63</v>
      </c>
      <c r="O72" s="208" t="s">
        <v>75</v>
      </c>
      <c r="P72" s="217" t="s">
        <v>65</v>
      </c>
      <c r="Q72" s="219"/>
    </row>
    <row r="73" spans="1:17" ht="110.25">
      <c r="A73" s="12"/>
      <c r="B73" s="204"/>
      <c r="C73" s="213"/>
      <c r="D73" s="213"/>
      <c r="E73" s="213"/>
      <c r="F73" s="213"/>
      <c r="G73" s="213"/>
      <c r="H73" s="204"/>
      <c r="I73" s="33" t="s">
        <v>66</v>
      </c>
      <c r="J73" s="33" t="s">
        <v>76</v>
      </c>
      <c r="K73" s="34" t="s">
        <v>68</v>
      </c>
      <c r="L73" s="34" t="s">
        <v>69</v>
      </c>
      <c r="M73" s="34" t="s">
        <v>70</v>
      </c>
      <c r="N73" s="204"/>
      <c r="O73" s="209"/>
      <c r="P73" s="218"/>
      <c r="Q73" s="204"/>
    </row>
    <row r="74" spans="1:17" ht="15.75">
      <c r="A74" s="12"/>
      <c r="B74" s="32">
        <v>1</v>
      </c>
      <c r="C74" s="44">
        <v>2</v>
      </c>
      <c r="D74" s="44">
        <v>3</v>
      </c>
      <c r="E74" s="42">
        <v>4</v>
      </c>
      <c r="F74" s="42">
        <v>5</v>
      </c>
      <c r="G74" s="42">
        <v>6</v>
      </c>
      <c r="H74" s="32">
        <v>7</v>
      </c>
      <c r="I74" s="52">
        <v>8</v>
      </c>
      <c r="J74" s="52">
        <v>9</v>
      </c>
      <c r="K74" s="52">
        <v>10</v>
      </c>
      <c r="L74" s="52">
        <v>11</v>
      </c>
      <c r="M74" s="52">
        <v>12</v>
      </c>
      <c r="N74" s="32">
        <v>13</v>
      </c>
      <c r="O74" s="32">
        <v>14</v>
      </c>
      <c r="P74" s="32">
        <v>15</v>
      </c>
      <c r="Q74" s="32">
        <v>16</v>
      </c>
    </row>
    <row r="75" spans="1:17" ht="57" customHeight="1">
      <c r="A75" s="12"/>
      <c r="B75" s="167" t="s">
        <v>230</v>
      </c>
      <c r="C75" s="102" t="s">
        <v>231</v>
      </c>
      <c r="D75" s="134" t="s">
        <v>178</v>
      </c>
      <c r="E75" s="58"/>
      <c r="F75" s="58" t="s">
        <v>82</v>
      </c>
      <c r="G75" s="58" t="s">
        <v>141</v>
      </c>
      <c r="H75" s="71" t="s">
        <v>134</v>
      </c>
      <c r="I75" s="60" t="s">
        <v>135</v>
      </c>
      <c r="J75" s="33">
        <v>792</v>
      </c>
      <c r="K75" s="32">
        <v>10</v>
      </c>
      <c r="L75" s="32"/>
      <c r="M75" s="173">
        <v>10</v>
      </c>
      <c r="N75" s="62">
        <f>K75*0.1</f>
        <v>1</v>
      </c>
      <c r="O75" s="32">
        <v>0</v>
      </c>
      <c r="P75" s="32"/>
      <c r="Q75" s="137"/>
    </row>
    <row r="76" spans="1:17" ht="57" customHeight="1">
      <c r="A76" s="12"/>
      <c r="B76" s="167" t="s">
        <v>47</v>
      </c>
      <c r="C76" s="102" t="s">
        <v>44</v>
      </c>
      <c r="D76" s="134" t="s">
        <v>13</v>
      </c>
      <c r="E76" s="58"/>
      <c r="F76" s="58" t="s">
        <v>82</v>
      </c>
      <c r="G76" s="58" t="s">
        <v>141</v>
      </c>
      <c r="H76" s="71" t="s">
        <v>134</v>
      </c>
      <c r="I76" s="60" t="s">
        <v>135</v>
      </c>
      <c r="J76" s="33">
        <v>792</v>
      </c>
      <c r="K76" s="32">
        <v>23</v>
      </c>
      <c r="L76" s="32"/>
      <c r="M76" s="173">
        <v>22</v>
      </c>
      <c r="N76" s="62">
        <f>K76*0.35</f>
        <v>8.049999999999999</v>
      </c>
      <c r="O76" s="32">
        <v>0</v>
      </c>
      <c r="P76" s="32"/>
      <c r="Q76" s="137">
        <v>80</v>
      </c>
    </row>
    <row r="77" spans="1:17" ht="59.25" customHeight="1">
      <c r="A77" s="12"/>
      <c r="B77" s="54" t="s">
        <v>46</v>
      </c>
      <c r="C77" s="102" t="s">
        <v>44</v>
      </c>
      <c r="D77" s="56" t="s">
        <v>146</v>
      </c>
      <c r="E77" s="58"/>
      <c r="F77" s="58" t="s">
        <v>82</v>
      </c>
      <c r="G77" s="58" t="s">
        <v>141</v>
      </c>
      <c r="H77" s="71" t="s">
        <v>134</v>
      </c>
      <c r="I77" s="60" t="s">
        <v>135</v>
      </c>
      <c r="J77" s="33">
        <v>792</v>
      </c>
      <c r="K77" s="52">
        <v>97</v>
      </c>
      <c r="L77" s="52"/>
      <c r="M77" s="61">
        <v>90</v>
      </c>
      <c r="N77" s="62">
        <f>K77*0.1</f>
        <v>9.700000000000001</v>
      </c>
      <c r="O77" s="52">
        <v>0</v>
      </c>
      <c r="P77" s="52"/>
      <c r="Q77" s="82">
        <v>80</v>
      </c>
    </row>
    <row r="78" spans="1:17" ht="15.75">
      <c r="A78" s="12"/>
      <c r="B78" s="83"/>
      <c r="C78" s="84"/>
      <c r="D78" s="84"/>
      <c r="E78" s="85"/>
      <c r="F78" s="85"/>
      <c r="G78" s="115"/>
      <c r="H78" s="86"/>
      <c r="I78" s="87"/>
      <c r="J78" s="30"/>
      <c r="K78" s="88"/>
      <c r="L78" s="88"/>
      <c r="M78" s="88"/>
      <c r="N78" s="88"/>
      <c r="O78" s="88"/>
      <c r="P78" s="88"/>
      <c r="Q78" s="31"/>
    </row>
    <row r="79" spans="1:17" ht="15.75">
      <c r="A79" s="12"/>
      <c r="B79" s="210" t="s">
        <v>77</v>
      </c>
      <c r="C79" s="210"/>
      <c r="D79" s="211" t="s">
        <v>103</v>
      </c>
      <c r="E79" s="211"/>
      <c r="F79" s="211"/>
      <c r="G79" s="211"/>
      <c r="H79" s="211"/>
      <c r="I79" s="211"/>
      <c r="J79" s="211"/>
      <c r="K79" s="12"/>
      <c r="L79" s="12" t="s">
        <v>78</v>
      </c>
      <c r="M79" s="12"/>
      <c r="N79" s="201" t="s">
        <v>104</v>
      </c>
      <c r="O79" s="201"/>
      <c r="P79" s="12"/>
      <c r="Q79" s="12"/>
    </row>
    <row r="80" spans="1:17" ht="33.75" customHeight="1">
      <c r="A80" s="12"/>
      <c r="B80" s="90" t="str">
        <f>Теремок!B78</f>
        <v>" 30 "  ДЕКАБРЯ    2022г</v>
      </c>
      <c r="C80" s="89"/>
      <c r="D80" s="89"/>
      <c r="E80" s="91" t="s">
        <v>79</v>
      </c>
      <c r="F80" s="91"/>
      <c r="G80" s="91"/>
      <c r="H80" s="202"/>
      <c r="I80" s="202"/>
      <c r="J80" s="89"/>
      <c r="K80" s="12"/>
      <c r="L80" s="91" t="s">
        <v>26</v>
      </c>
      <c r="M80" s="12"/>
      <c r="N80" s="202" t="s">
        <v>80</v>
      </c>
      <c r="O80" s="202"/>
      <c r="P80" s="12"/>
      <c r="Q80" s="12"/>
    </row>
    <row r="81" spans="2:16" ht="83.2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4" ht="61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5"/>
      <c r="N82" s="5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2:14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</row>
    <row r="88" spans="2:14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</row>
    <row r="96" spans="2:14" ht="29.2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</row>
    <row r="97" spans="2:14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4"/>
    </row>
    <row r="98" spans="2:14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</row>
    <row r="99" spans="2:14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</row>
    <row r="100" spans="2:12" ht="15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</sheetData>
  <sheetProtection/>
  <mergeCells count="97">
    <mergeCell ref="B79:C79"/>
    <mergeCell ref="D79:J79"/>
    <mergeCell ref="N79:O79"/>
    <mergeCell ref="H80:I80"/>
    <mergeCell ref="N80:O80"/>
    <mergeCell ref="H72:H73"/>
    <mergeCell ref="I72:J72"/>
    <mergeCell ref="K72:M72"/>
    <mergeCell ref="N72:N73"/>
    <mergeCell ref="O72:O73"/>
    <mergeCell ref="P72:P73"/>
    <mergeCell ref="B71:B73"/>
    <mergeCell ref="C71:E71"/>
    <mergeCell ref="F71:G71"/>
    <mergeCell ref="H71:P71"/>
    <mergeCell ref="Q71:Q73"/>
    <mergeCell ref="C72:C73"/>
    <mergeCell ref="D72:D73"/>
    <mergeCell ref="E72:E73"/>
    <mergeCell ref="F72:F73"/>
    <mergeCell ref="G72:G73"/>
    <mergeCell ref="E65:E68"/>
    <mergeCell ref="B66:B67"/>
    <mergeCell ref="C66:C67"/>
    <mergeCell ref="D66:D67"/>
    <mergeCell ref="F66:F67"/>
    <mergeCell ref="G66:G67"/>
    <mergeCell ref="I62:J62"/>
    <mergeCell ref="K62:M62"/>
    <mergeCell ref="N62:N63"/>
    <mergeCell ref="O62:O63"/>
    <mergeCell ref="P62:P63"/>
    <mergeCell ref="Q62:Q63"/>
    <mergeCell ref="B61:B63"/>
    <mergeCell ref="C61:E61"/>
    <mergeCell ref="F61:G61"/>
    <mergeCell ref="H61:P61"/>
    <mergeCell ref="C62:C63"/>
    <mergeCell ref="D62:D63"/>
    <mergeCell ref="E62:E63"/>
    <mergeCell ref="F62:F63"/>
    <mergeCell ref="G62:G63"/>
    <mergeCell ref="H62:H63"/>
    <mergeCell ref="D54:F54"/>
    <mergeCell ref="L56:N57"/>
    <mergeCell ref="O56:O57"/>
    <mergeCell ref="P56:P57"/>
    <mergeCell ref="E58:H58"/>
    <mergeCell ref="B59:Q59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N46:N47"/>
    <mergeCell ref="F35:F36"/>
    <mergeCell ref="H35:H36"/>
    <mergeCell ref="B45:B47"/>
    <mergeCell ref="C45:E45"/>
    <mergeCell ref="F45:G45"/>
    <mergeCell ref="H45:P45"/>
    <mergeCell ref="O46:O47"/>
    <mergeCell ref="P46:P47"/>
    <mergeCell ref="C34:E34"/>
    <mergeCell ref="F34:G34"/>
    <mergeCell ref="P35:P36"/>
    <mergeCell ref="Q35:Q36"/>
    <mergeCell ref="B38:B39"/>
    <mergeCell ref="C38:C39"/>
    <mergeCell ref="D38:D39"/>
    <mergeCell ref="E38:E39"/>
    <mergeCell ref="F38:F39"/>
    <mergeCell ref="G38:G39"/>
    <mergeCell ref="C17:H17"/>
    <mergeCell ref="B21:E21"/>
    <mergeCell ref="G21:K21"/>
    <mergeCell ref="B22:G22"/>
    <mergeCell ref="H22:J22"/>
    <mergeCell ref="I35:J35"/>
    <mergeCell ref="K35:M35"/>
    <mergeCell ref="L29:N30"/>
    <mergeCell ref="B32:Q32"/>
    <mergeCell ref="B34:B36"/>
    <mergeCell ref="B23:D23"/>
    <mergeCell ref="G23:K23"/>
    <mergeCell ref="H34:P34"/>
    <mergeCell ref="C35:C36"/>
    <mergeCell ref="D35:D36"/>
    <mergeCell ref="E35:E36"/>
    <mergeCell ref="G35:G36"/>
    <mergeCell ref="N35:N36"/>
    <mergeCell ref="O35:O36"/>
    <mergeCell ref="O29:O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2" manualBreakCount="2">
    <brk id="25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9"/>
  <sheetViews>
    <sheetView view="pageBreakPreview" zoomScale="80" zoomScaleSheetLayoutView="80" zoomScalePageLayoutView="0" workbookViewId="0" topLeftCell="B67">
      <selection activeCell="B76" sqref="B76"/>
    </sheetView>
  </sheetViews>
  <sheetFormatPr defaultColWidth="8.8515625" defaultRowHeight="12.75"/>
  <cols>
    <col min="1" max="1" width="4.00390625" style="1" customWidth="1"/>
    <col min="2" max="2" width="38.140625" style="1" customWidth="1"/>
    <col min="3" max="3" width="39.00390625" style="1" customWidth="1"/>
    <col min="4" max="4" width="20.8515625" style="1" customWidth="1"/>
    <col min="5" max="5" width="12.00390625" style="1" customWidth="1"/>
    <col min="6" max="6" width="17.421875" style="1" customWidth="1"/>
    <col min="7" max="7" width="25.8515625" style="1" customWidth="1"/>
    <col min="8" max="8" width="38.7109375" style="1" customWidth="1"/>
    <col min="9" max="9" width="14.57421875" style="1" customWidth="1"/>
    <col min="10" max="11" width="13.00390625" style="1" customWidth="1"/>
    <col min="12" max="13" width="12.140625" style="1" customWidth="1"/>
    <col min="14" max="14" width="16.57421875" style="1" customWidth="1"/>
    <col min="15" max="15" width="17.00390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65.25" customHeight="1">
      <c r="A17" s="12"/>
      <c r="B17" s="12"/>
      <c r="C17" s="239" t="s">
        <v>242</v>
      </c>
      <c r="D17" s="239"/>
      <c r="E17" s="239"/>
      <c r="F17" s="239"/>
      <c r="G17" s="239"/>
      <c r="H17" s="240"/>
      <c r="I17" s="177">
        <v>40</v>
      </c>
      <c r="J17" s="12"/>
      <c r="K17" s="12"/>
      <c r="L17" s="12"/>
      <c r="M17" s="12"/>
      <c r="N17" s="12"/>
      <c r="O17" s="12"/>
      <c r="P17" s="12"/>
      <c r="Q17" s="12"/>
    </row>
    <row r="18" spans="1:17" ht="50.25" customHeight="1">
      <c r="A18" s="12"/>
      <c r="B18" s="12"/>
      <c r="C18" s="187"/>
      <c r="D18" s="187" t="s">
        <v>166</v>
      </c>
      <c r="E18" s="187"/>
      <c r="F18" s="187"/>
      <c r="G18" s="187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1:17" ht="72.75" customHeight="1">
      <c r="A19" s="12"/>
      <c r="B19" s="12"/>
      <c r="C19" s="192" t="s">
        <v>0</v>
      </c>
      <c r="D19" s="193" t="s">
        <v>239</v>
      </c>
      <c r="E19" s="187"/>
      <c r="F19" s="187"/>
      <c r="G19" s="187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1:17" ht="3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v>44925</v>
      </c>
      <c r="P20" s="19"/>
      <c r="Q20" s="12"/>
    </row>
    <row r="21" spans="1:17" ht="93" customHeight="1">
      <c r="A21" s="12"/>
      <c r="B21" s="262" t="s">
        <v>52</v>
      </c>
      <c r="C21" s="262"/>
      <c r="D21" s="262"/>
      <c r="E21" s="262"/>
      <c r="F21" s="18"/>
      <c r="G21" s="261" t="s">
        <v>90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265</v>
      </c>
      <c r="P21" s="15"/>
      <c r="Q21" s="12"/>
    </row>
    <row r="22" spans="1:17" ht="94.5" customHeight="1">
      <c r="A22" s="12"/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1:17" ht="32.25" customHeight="1">
      <c r="A23" s="12"/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1:17" ht="47.25" customHeight="1">
      <c r="A24" s="12"/>
      <c r="B24" s="187" t="s">
        <v>2</v>
      </c>
      <c r="C24" s="187" t="s">
        <v>238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1:17" ht="15.75">
      <c r="A25" s="12"/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1:17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2"/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2"/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1:17" ht="36.75" customHeight="1">
      <c r="A30" s="12"/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1:17" ht="15.75">
      <c r="A31" s="12"/>
      <c r="B31" s="20" t="s">
        <v>56</v>
      </c>
      <c r="C31" s="12"/>
      <c r="D31" s="12"/>
      <c r="E31" s="148" t="s">
        <v>81</v>
      </c>
      <c r="F31" s="148"/>
      <c r="G31" s="148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 s="12"/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1:17" ht="15.75">
      <c r="A33" s="12"/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1:17" ht="82.5" customHeight="1">
      <c r="A34" s="12"/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1:17" ht="20.25" customHeight="1">
      <c r="A35" s="12"/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1:17" ht="113.25" customHeight="1">
      <c r="A36" s="12"/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1:17" ht="20.25" customHeight="1">
      <c r="A37" s="12"/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1:17" ht="43.5" customHeight="1">
      <c r="A38" s="12"/>
      <c r="B38" s="167" t="s">
        <v>270</v>
      </c>
      <c r="C38" s="114" t="s">
        <v>172</v>
      </c>
      <c r="D38" s="134" t="s">
        <v>136</v>
      </c>
      <c r="E38" s="111"/>
      <c r="F38" s="111" t="s">
        <v>82</v>
      </c>
      <c r="G38" s="111" t="s">
        <v>173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1:17" ht="51" customHeight="1">
      <c r="A39" s="12"/>
      <c r="B39" s="155" t="s">
        <v>174</v>
      </c>
      <c r="C39" s="114" t="s">
        <v>172</v>
      </c>
      <c r="D39" s="80" t="s">
        <v>13</v>
      </c>
      <c r="E39" s="58"/>
      <c r="F39" s="58" t="s">
        <v>82</v>
      </c>
      <c r="G39" s="58" t="s">
        <v>141</v>
      </c>
      <c r="H39" s="40" t="s">
        <v>156</v>
      </c>
      <c r="I39" s="41" t="s">
        <v>15</v>
      </c>
      <c r="J39" s="33"/>
      <c r="K39" s="32">
        <v>0</v>
      </c>
      <c r="L39" s="32"/>
      <c r="M39" s="32">
        <v>0</v>
      </c>
      <c r="N39" s="32">
        <f>K39*0.1</f>
        <v>0</v>
      </c>
      <c r="O39" s="32"/>
      <c r="P39" s="32"/>
      <c r="Q39" s="31"/>
    </row>
    <row r="40" spans="1:17" ht="51.75" customHeight="1">
      <c r="A40" s="12"/>
      <c r="B40" s="167" t="s">
        <v>268</v>
      </c>
      <c r="C40" s="247" t="s">
        <v>172</v>
      </c>
      <c r="D40" s="250" t="s">
        <v>175</v>
      </c>
      <c r="E40" s="214"/>
      <c r="F40" s="198" t="s">
        <v>82</v>
      </c>
      <c r="G40" s="198" t="s">
        <v>141</v>
      </c>
      <c r="H40" s="40" t="s">
        <v>131</v>
      </c>
      <c r="I40" s="41" t="s">
        <v>15</v>
      </c>
      <c r="J40" s="33"/>
      <c r="K40" s="43">
        <v>0</v>
      </c>
      <c r="L40" s="43"/>
      <c r="M40" s="43">
        <f>K40</f>
        <v>0</v>
      </c>
      <c r="N40" s="43">
        <f>K40*0.1</f>
        <v>0</v>
      </c>
      <c r="O40" s="32">
        <v>0</v>
      </c>
      <c r="P40" s="32"/>
      <c r="Q40" s="31"/>
    </row>
    <row r="41" spans="1:17" ht="15.75" customHeight="1">
      <c r="A41" s="12"/>
      <c r="B41" s="154"/>
      <c r="C41" s="249"/>
      <c r="D41" s="252"/>
      <c r="E41" s="216"/>
      <c r="F41" s="200"/>
      <c r="G41" s="200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1:17" ht="75" customHeight="1">
      <c r="A42" s="12"/>
      <c r="B42" s="54" t="s">
        <v>272</v>
      </c>
      <c r="C42" s="45" t="s">
        <v>172</v>
      </c>
      <c r="D42" s="56" t="s">
        <v>175</v>
      </c>
      <c r="E42" s="58"/>
      <c r="F42" s="58" t="s">
        <v>82</v>
      </c>
      <c r="G42" s="58" t="s">
        <v>176</v>
      </c>
      <c r="H42" s="45" t="s">
        <v>18</v>
      </c>
      <c r="I42" s="92" t="s">
        <v>19</v>
      </c>
      <c r="J42" s="93"/>
      <c r="K42" s="150">
        <v>0</v>
      </c>
      <c r="L42" s="150"/>
      <c r="M42" s="32">
        <f>K42</f>
        <v>0</v>
      </c>
      <c r="N42" s="43">
        <f>K42*0.01</f>
        <v>0</v>
      </c>
      <c r="O42" s="32">
        <f>K42-M42-N42</f>
        <v>0</v>
      </c>
      <c r="P42" s="32"/>
      <c r="Q42" s="15"/>
    </row>
    <row r="43" spans="1:17" ht="15.7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6.25" customHeight="1">
      <c r="A44" s="12"/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1:17" ht="81" customHeight="1">
      <c r="A45" s="12"/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1:17" ht="28.5" customHeight="1">
      <c r="A46" s="12"/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1:17" ht="112.5" customHeight="1">
      <c r="A47" s="12"/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1:17" ht="18.75" customHeight="1">
      <c r="A48" s="12"/>
      <c r="B48" s="38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1:17" ht="48.75" customHeight="1">
      <c r="A49" s="12"/>
      <c r="B49" s="197" t="str">
        <f>B38</f>
        <v>801011О.99.0.БВ24ДН81000</v>
      </c>
      <c r="C49" s="114" t="s">
        <v>172</v>
      </c>
      <c r="D49" s="56" t="s">
        <v>136</v>
      </c>
      <c r="E49" s="158"/>
      <c r="F49" s="58" t="s">
        <v>82</v>
      </c>
      <c r="G49" s="58" t="s">
        <v>173</v>
      </c>
      <c r="H49" s="71" t="s">
        <v>22</v>
      </c>
      <c r="I49" s="60" t="s">
        <v>135</v>
      </c>
      <c r="J49" s="38">
        <v>792</v>
      </c>
      <c r="K49" s="52">
        <v>49</v>
      </c>
      <c r="L49" s="52"/>
      <c r="M49" s="52">
        <v>46</v>
      </c>
      <c r="N49" s="135">
        <f>K49*0.1</f>
        <v>4.9</v>
      </c>
      <c r="O49" s="32">
        <v>0</v>
      </c>
      <c r="P49" s="35"/>
      <c r="Q49" s="35"/>
    </row>
    <row r="50" spans="1:17" ht="44.25" customHeight="1">
      <c r="A50" s="12"/>
      <c r="B50" s="159" t="str">
        <f>B39</f>
        <v>801011О.99.0.БВ24ДУ82000</v>
      </c>
      <c r="C50" s="114" t="s">
        <v>172</v>
      </c>
      <c r="D50" s="105" t="s">
        <v>13</v>
      </c>
      <c r="E50" s="37"/>
      <c r="F50" s="58" t="s">
        <v>82</v>
      </c>
      <c r="G50" s="111" t="s">
        <v>141</v>
      </c>
      <c r="H50" s="71" t="s">
        <v>22</v>
      </c>
      <c r="I50" s="60" t="s">
        <v>135</v>
      </c>
      <c r="J50" s="38">
        <v>792</v>
      </c>
      <c r="K50" s="52">
        <v>0</v>
      </c>
      <c r="L50" s="52"/>
      <c r="M50" s="52">
        <v>0</v>
      </c>
      <c r="N50" s="135">
        <f>K50*0.1</f>
        <v>0</v>
      </c>
      <c r="O50" s="32">
        <v>0</v>
      </c>
      <c r="P50" s="35"/>
      <c r="Q50" s="35"/>
    </row>
    <row r="51" spans="1:17" ht="56.25" customHeight="1">
      <c r="A51" s="12"/>
      <c r="B51" s="167" t="s">
        <v>268</v>
      </c>
      <c r="C51" s="114" t="s">
        <v>172</v>
      </c>
      <c r="D51" s="56" t="s">
        <v>136</v>
      </c>
      <c r="E51" s="39"/>
      <c r="F51" s="111" t="s">
        <v>82</v>
      </c>
      <c r="G51" s="111" t="s">
        <v>141</v>
      </c>
      <c r="H51" s="71" t="s">
        <v>22</v>
      </c>
      <c r="I51" s="60" t="s">
        <v>135</v>
      </c>
      <c r="J51" s="52">
        <v>792</v>
      </c>
      <c r="K51" s="61">
        <v>15</v>
      </c>
      <c r="L51" s="61"/>
      <c r="M51" s="61">
        <v>13</v>
      </c>
      <c r="N51" s="135">
        <f>K51*0.1</f>
        <v>1.5</v>
      </c>
      <c r="O51" s="32">
        <v>0</v>
      </c>
      <c r="P51" s="32"/>
      <c r="Q51" s="32"/>
    </row>
    <row r="52" spans="1:17" ht="76.5" customHeight="1">
      <c r="A52" s="12"/>
      <c r="B52" s="54" t="s">
        <v>272</v>
      </c>
      <c r="C52" s="45" t="s">
        <v>172</v>
      </c>
      <c r="D52" s="56" t="s">
        <v>136</v>
      </c>
      <c r="E52" s="57"/>
      <c r="F52" s="58" t="s">
        <v>82</v>
      </c>
      <c r="G52" s="58" t="s">
        <v>176</v>
      </c>
      <c r="H52" s="59" t="s">
        <v>22</v>
      </c>
      <c r="I52" s="60" t="s">
        <v>135</v>
      </c>
      <c r="J52" s="52">
        <v>792</v>
      </c>
      <c r="K52" s="52">
        <v>0</v>
      </c>
      <c r="L52" s="52"/>
      <c r="M52" s="52">
        <v>0</v>
      </c>
      <c r="N52" s="62">
        <f>K52*0.1</f>
        <v>0</v>
      </c>
      <c r="O52" s="52">
        <v>0</v>
      </c>
      <c r="P52" s="52"/>
      <c r="Q52" s="52"/>
    </row>
    <row r="53" spans="1:17" ht="15.75">
      <c r="A53" s="15"/>
      <c r="B53" s="63"/>
      <c r="C53" s="12"/>
      <c r="D53" s="235"/>
      <c r="E53" s="235"/>
      <c r="F53" s="23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5.75">
      <c r="A54" s="15"/>
      <c r="B54" s="63"/>
      <c r="C54" s="16" t="s">
        <v>4</v>
      </c>
      <c r="D54" s="7">
        <v>2</v>
      </c>
      <c r="E54" s="12"/>
      <c r="F54" s="12"/>
      <c r="G54" s="12"/>
      <c r="H54" s="12"/>
      <c r="I54" s="12"/>
      <c r="J54" s="12"/>
      <c r="K54" s="12"/>
      <c r="L54" s="12"/>
      <c r="M54" s="15"/>
      <c r="N54" s="15"/>
      <c r="O54" s="12"/>
      <c r="P54" s="12"/>
      <c r="Q54" s="15"/>
    </row>
    <row r="55" spans="1:17" ht="19.5" customHeight="1">
      <c r="A55" s="12"/>
      <c r="B55" s="24" t="s">
        <v>73</v>
      </c>
      <c r="C55" s="12"/>
      <c r="D55" s="12"/>
      <c r="E55" s="12"/>
      <c r="F55" s="12"/>
      <c r="G55" s="12"/>
      <c r="H55" s="12"/>
      <c r="I55" s="12"/>
      <c r="J55" s="12"/>
      <c r="K55" s="12"/>
      <c r="L55" s="228" t="s">
        <v>55</v>
      </c>
      <c r="M55" s="228"/>
      <c r="N55" s="229"/>
      <c r="O55" s="230" t="s">
        <v>167</v>
      </c>
      <c r="P55" s="232"/>
      <c r="Q55" s="25"/>
    </row>
    <row r="56" spans="1:17" ht="24.75" customHeight="1">
      <c r="A56" s="12"/>
      <c r="B56" s="8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228"/>
      <c r="M56" s="228"/>
      <c r="N56" s="229"/>
      <c r="O56" s="231"/>
      <c r="P56" s="232"/>
      <c r="Q56" s="64"/>
    </row>
    <row r="57" spans="1:17" ht="14.25" customHeight="1">
      <c r="A57" s="12"/>
      <c r="B57" s="20" t="s">
        <v>56</v>
      </c>
      <c r="C57" s="12"/>
      <c r="D57" s="12"/>
      <c r="E57" s="226" t="s">
        <v>81</v>
      </c>
      <c r="F57" s="226"/>
      <c r="G57" s="226"/>
      <c r="H57" s="226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" customHeight="1">
      <c r="A58" s="12"/>
      <c r="B58" s="227" t="s">
        <v>57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</row>
    <row r="59" spans="1:17" ht="15.75">
      <c r="A59" s="12"/>
      <c r="B59" s="66" t="s">
        <v>74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5"/>
    </row>
    <row r="60" spans="1:17" ht="82.5" customHeight="1">
      <c r="A60" s="12"/>
      <c r="B60" s="203" t="s">
        <v>58</v>
      </c>
      <c r="C60" s="205" t="s">
        <v>9</v>
      </c>
      <c r="D60" s="207"/>
      <c r="E60" s="206"/>
      <c r="F60" s="220" t="s">
        <v>59</v>
      </c>
      <c r="G60" s="221"/>
      <c r="H60" s="205" t="s">
        <v>10</v>
      </c>
      <c r="I60" s="207"/>
      <c r="J60" s="207"/>
      <c r="K60" s="207"/>
      <c r="L60" s="207"/>
      <c r="M60" s="207"/>
      <c r="N60" s="207"/>
      <c r="O60" s="207"/>
      <c r="P60" s="206"/>
      <c r="Q60" s="30"/>
    </row>
    <row r="61" spans="1:17" ht="21.75" customHeight="1">
      <c r="A61" s="12"/>
      <c r="B61" s="219"/>
      <c r="C61" s="212" t="s">
        <v>127</v>
      </c>
      <c r="D61" s="212" t="s">
        <v>140</v>
      </c>
      <c r="E61" s="212" t="s">
        <v>11</v>
      </c>
      <c r="F61" s="212" t="s">
        <v>129</v>
      </c>
      <c r="G61" s="212" t="s">
        <v>132</v>
      </c>
      <c r="H61" s="203" t="s">
        <v>60</v>
      </c>
      <c r="I61" s="205" t="s">
        <v>72</v>
      </c>
      <c r="J61" s="206"/>
      <c r="K61" s="205" t="s">
        <v>62</v>
      </c>
      <c r="L61" s="207"/>
      <c r="M61" s="206"/>
      <c r="N61" s="203" t="s">
        <v>63</v>
      </c>
      <c r="O61" s="208" t="s">
        <v>64</v>
      </c>
      <c r="P61" s="203" t="s">
        <v>65</v>
      </c>
      <c r="Q61" s="222"/>
    </row>
    <row r="62" spans="1:17" ht="101.25" customHeight="1">
      <c r="A62" s="12"/>
      <c r="B62" s="204"/>
      <c r="C62" s="213"/>
      <c r="D62" s="213"/>
      <c r="E62" s="213"/>
      <c r="F62" s="213"/>
      <c r="G62" s="213"/>
      <c r="H62" s="204"/>
      <c r="I62" s="33" t="s">
        <v>66</v>
      </c>
      <c r="J62" s="33" t="s">
        <v>67</v>
      </c>
      <c r="K62" s="34" t="s">
        <v>68</v>
      </c>
      <c r="L62" s="34" t="s">
        <v>69</v>
      </c>
      <c r="M62" s="34" t="s">
        <v>70</v>
      </c>
      <c r="N62" s="204"/>
      <c r="O62" s="209"/>
      <c r="P62" s="204"/>
      <c r="Q62" s="222"/>
    </row>
    <row r="63" spans="1:17" ht="15.75">
      <c r="A63" s="12"/>
      <c r="B63" s="35">
        <v>1</v>
      </c>
      <c r="C63" s="36">
        <v>2</v>
      </c>
      <c r="D63" s="36">
        <v>3</v>
      </c>
      <c r="E63" s="37">
        <v>4</v>
      </c>
      <c r="F63" s="37">
        <v>5</v>
      </c>
      <c r="G63" s="37">
        <v>6</v>
      </c>
      <c r="H63" s="35">
        <v>7</v>
      </c>
      <c r="I63" s="38">
        <v>8</v>
      </c>
      <c r="J63" s="38">
        <v>9</v>
      </c>
      <c r="K63" s="38">
        <v>10</v>
      </c>
      <c r="L63" s="38">
        <v>11</v>
      </c>
      <c r="M63" s="38">
        <v>12</v>
      </c>
      <c r="N63" s="35">
        <v>13</v>
      </c>
      <c r="O63" s="35">
        <v>14</v>
      </c>
      <c r="P63" s="35">
        <v>15</v>
      </c>
      <c r="Q63" s="67"/>
    </row>
    <row r="64" spans="1:17" ht="18" customHeight="1">
      <c r="A64" s="12"/>
      <c r="B64" s="271" t="s">
        <v>177</v>
      </c>
      <c r="C64" s="273" t="s">
        <v>44</v>
      </c>
      <c r="D64" s="273" t="s">
        <v>178</v>
      </c>
      <c r="E64" s="214"/>
      <c r="F64" s="273" t="s">
        <v>82</v>
      </c>
      <c r="G64" s="198" t="s">
        <v>173</v>
      </c>
      <c r="H64" s="114" t="s">
        <v>84</v>
      </c>
      <c r="I64" s="149" t="s">
        <v>15</v>
      </c>
      <c r="J64" s="73"/>
      <c r="K64" s="7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4" s="73"/>
      <c r="M64" s="73">
        <f>K64</f>
        <v>100</v>
      </c>
      <c r="N64" s="73">
        <f>K64*0.1</f>
        <v>10</v>
      </c>
      <c r="O64" s="73">
        <v>0</v>
      </c>
      <c r="P64" s="73"/>
      <c r="Q64" s="67"/>
    </row>
    <row r="65" spans="1:17" ht="27.75" customHeight="1">
      <c r="A65" s="12"/>
      <c r="B65" s="272"/>
      <c r="C65" s="274"/>
      <c r="D65" s="274"/>
      <c r="E65" s="216"/>
      <c r="F65" s="274"/>
      <c r="G65" s="200"/>
      <c r="H65" s="102" t="s">
        <v>24</v>
      </c>
      <c r="I65" s="70" t="s">
        <v>15</v>
      </c>
      <c r="J65" s="59"/>
      <c r="K65" s="76">
        <v>90</v>
      </c>
      <c r="L65" s="76"/>
      <c r="M65" s="76">
        <f>K65</f>
        <v>90</v>
      </c>
      <c r="N65" s="76">
        <f>K65*0.1</f>
        <v>9</v>
      </c>
      <c r="O65" s="59">
        <v>0</v>
      </c>
      <c r="P65" s="59"/>
      <c r="Q65" s="67"/>
    </row>
    <row r="66" spans="1:17" ht="66.75" customHeight="1">
      <c r="A66" s="12"/>
      <c r="B66" s="155" t="s">
        <v>46</v>
      </c>
      <c r="C66" s="111" t="s">
        <v>44</v>
      </c>
      <c r="D66" s="134" t="s">
        <v>178</v>
      </c>
      <c r="E66" s="58"/>
      <c r="F66" s="111" t="s">
        <v>82</v>
      </c>
      <c r="G66" s="111" t="s">
        <v>141</v>
      </c>
      <c r="H66" s="45" t="s">
        <v>152</v>
      </c>
      <c r="I66" s="75" t="s">
        <v>19</v>
      </c>
      <c r="J66" s="59"/>
      <c r="K66" s="77">
        <v>0</v>
      </c>
      <c r="L66" s="77"/>
      <c r="M66" s="77">
        <v>0</v>
      </c>
      <c r="N66" s="76">
        <f>K66*0.1</f>
        <v>0</v>
      </c>
      <c r="O66" s="71">
        <v>0</v>
      </c>
      <c r="P66" s="71"/>
      <c r="Q66" s="67"/>
    </row>
    <row r="67" spans="1:17" ht="46.5" customHeight="1">
      <c r="A67" s="12"/>
      <c r="B67" s="54" t="s">
        <v>47</v>
      </c>
      <c r="C67" s="58" t="s">
        <v>44</v>
      </c>
      <c r="D67" s="58" t="s">
        <v>13</v>
      </c>
      <c r="E67" s="112"/>
      <c r="F67" s="58" t="s">
        <v>82</v>
      </c>
      <c r="G67" s="58" t="s">
        <v>141</v>
      </c>
      <c r="H67" s="40" t="s">
        <v>25</v>
      </c>
      <c r="I67" s="75" t="s">
        <v>19</v>
      </c>
      <c r="J67" s="59"/>
      <c r="K67" s="71">
        <v>0</v>
      </c>
      <c r="L67" s="71"/>
      <c r="M67" s="71">
        <v>0</v>
      </c>
      <c r="N67" s="76">
        <f>K67*0.1</f>
        <v>0</v>
      </c>
      <c r="O67" s="71">
        <v>0</v>
      </c>
      <c r="P67" s="71"/>
      <c r="Q67" s="67"/>
    </row>
    <row r="68" spans="1:17" ht="33" customHeight="1">
      <c r="A68" s="12"/>
      <c r="B68" s="83"/>
      <c r="C68" s="115"/>
      <c r="D68" s="1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2"/>
      <c r="B69" s="66" t="s">
        <v>20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12"/>
    </row>
    <row r="70" spans="1:17" ht="83.25" customHeight="1">
      <c r="A70" s="12"/>
      <c r="B70" s="203" t="s">
        <v>58</v>
      </c>
      <c r="C70" s="205" t="s">
        <v>9</v>
      </c>
      <c r="D70" s="207"/>
      <c r="E70" s="206"/>
      <c r="F70" s="220" t="s">
        <v>59</v>
      </c>
      <c r="G70" s="221"/>
      <c r="H70" s="205" t="s">
        <v>21</v>
      </c>
      <c r="I70" s="207"/>
      <c r="J70" s="207"/>
      <c r="K70" s="207"/>
      <c r="L70" s="207"/>
      <c r="M70" s="207"/>
      <c r="N70" s="207"/>
      <c r="O70" s="207"/>
      <c r="P70" s="206"/>
      <c r="Q70" s="203" t="s">
        <v>71</v>
      </c>
    </row>
    <row r="71" spans="1:17" ht="24" customHeight="1">
      <c r="A71" s="12"/>
      <c r="B71" s="219"/>
      <c r="C71" s="212" t="s">
        <v>127</v>
      </c>
      <c r="D71" s="212" t="s">
        <v>140</v>
      </c>
      <c r="E71" s="212" t="s">
        <v>11</v>
      </c>
      <c r="F71" s="212" t="s">
        <v>129</v>
      </c>
      <c r="G71" s="212" t="s">
        <v>132</v>
      </c>
      <c r="H71" s="203" t="s">
        <v>60</v>
      </c>
      <c r="I71" s="205" t="s">
        <v>72</v>
      </c>
      <c r="J71" s="206"/>
      <c r="K71" s="205" t="s">
        <v>62</v>
      </c>
      <c r="L71" s="207"/>
      <c r="M71" s="206"/>
      <c r="N71" s="203" t="s">
        <v>63</v>
      </c>
      <c r="O71" s="208" t="s">
        <v>75</v>
      </c>
      <c r="P71" s="217" t="s">
        <v>65</v>
      </c>
      <c r="Q71" s="219"/>
    </row>
    <row r="72" spans="1:17" ht="110.25">
      <c r="A72" s="12"/>
      <c r="B72" s="204"/>
      <c r="C72" s="213"/>
      <c r="D72" s="213"/>
      <c r="E72" s="213"/>
      <c r="F72" s="213"/>
      <c r="G72" s="213"/>
      <c r="H72" s="204"/>
      <c r="I72" s="33" t="s">
        <v>66</v>
      </c>
      <c r="J72" s="33" t="s">
        <v>76</v>
      </c>
      <c r="K72" s="34" t="s">
        <v>68</v>
      </c>
      <c r="L72" s="34" t="s">
        <v>69</v>
      </c>
      <c r="M72" s="34" t="s">
        <v>70</v>
      </c>
      <c r="N72" s="204"/>
      <c r="O72" s="209"/>
      <c r="P72" s="218"/>
      <c r="Q72" s="204"/>
    </row>
    <row r="73" spans="1:17" ht="15.75">
      <c r="A73" s="12"/>
      <c r="B73" s="32">
        <v>1</v>
      </c>
      <c r="C73" s="44">
        <v>2</v>
      </c>
      <c r="D73" s="44">
        <v>3</v>
      </c>
      <c r="E73" s="42">
        <v>4</v>
      </c>
      <c r="F73" s="42">
        <v>5</v>
      </c>
      <c r="G73" s="42">
        <v>6</v>
      </c>
      <c r="H73" s="32">
        <v>7</v>
      </c>
      <c r="I73" s="52">
        <v>8</v>
      </c>
      <c r="J73" s="52">
        <v>9</v>
      </c>
      <c r="K73" s="52">
        <v>10</v>
      </c>
      <c r="L73" s="52">
        <v>11</v>
      </c>
      <c r="M73" s="52">
        <v>12</v>
      </c>
      <c r="N73" s="32">
        <v>13</v>
      </c>
      <c r="O73" s="32">
        <v>14</v>
      </c>
      <c r="P73" s="32">
        <v>15</v>
      </c>
      <c r="Q73" s="32">
        <v>16</v>
      </c>
    </row>
    <row r="74" spans="1:17" ht="45.75" customHeight="1">
      <c r="A74" s="12"/>
      <c r="B74" s="156" t="s">
        <v>177</v>
      </c>
      <c r="C74" s="111" t="s">
        <v>44</v>
      </c>
      <c r="D74" s="111" t="s">
        <v>178</v>
      </c>
      <c r="E74" s="111"/>
      <c r="F74" s="58" t="s">
        <v>82</v>
      </c>
      <c r="G74" s="111" t="s">
        <v>173</v>
      </c>
      <c r="H74" s="59" t="s">
        <v>22</v>
      </c>
      <c r="I74" s="60" t="s">
        <v>135</v>
      </c>
      <c r="J74" s="33">
        <v>792</v>
      </c>
      <c r="K74" s="61">
        <v>49</v>
      </c>
      <c r="L74" s="61"/>
      <c r="M74" s="61">
        <v>46</v>
      </c>
      <c r="N74" s="62">
        <f>K74*0.1</f>
        <v>4.9</v>
      </c>
      <c r="O74" s="52">
        <v>0</v>
      </c>
      <c r="P74" s="52"/>
      <c r="Q74" s="82">
        <v>80</v>
      </c>
    </row>
    <row r="75" spans="1:17" ht="45.75" customHeight="1">
      <c r="A75" s="12"/>
      <c r="B75" s="156" t="s">
        <v>46</v>
      </c>
      <c r="C75" s="111" t="s">
        <v>44</v>
      </c>
      <c r="D75" s="134" t="s">
        <v>178</v>
      </c>
      <c r="E75" s="111"/>
      <c r="F75" s="58" t="s">
        <v>82</v>
      </c>
      <c r="G75" s="111" t="s">
        <v>141</v>
      </c>
      <c r="H75" s="59" t="s">
        <v>22</v>
      </c>
      <c r="I75" s="60" t="s">
        <v>135</v>
      </c>
      <c r="J75" s="33">
        <v>792</v>
      </c>
      <c r="K75" s="61">
        <v>15</v>
      </c>
      <c r="L75" s="61"/>
      <c r="M75" s="61">
        <v>13</v>
      </c>
      <c r="N75" s="62">
        <f>K75*0.1</f>
        <v>1.5</v>
      </c>
      <c r="O75" s="52">
        <v>0</v>
      </c>
      <c r="P75" s="52"/>
      <c r="Q75" s="82">
        <v>80</v>
      </c>
    </row>
    <row r="76" spans="1:17" ht="59.25" customHeight="1">
      <c r="A76" s="12"/>
      <c r="B76" s="54" t="s">
        <v>47</v>
      </c>
      <c r="C76" s="58" t="s">
        <v>44</v>
      </c>
      <c r="D76" s="58" t="s">
        <v>13</v>
      </c>
      <c r="E76" s="58"/>
      <c r="F76" s="58" t="s">
        <v>82</v>
      </c>
      <c r="G76" s="58" t="s">
        <v>141</v>
      </c>
      <c r="H76" s="71" t="s">
        <v>22</v>
      </c>
      <c r="I76" s="60" t="s">
        <v>135</v>
      </c>
      <c r="J76" s="33">
        <v>792</v>
      </c>
      <c r="K76" s="52">
        <v>0</v>
      </c>
      <c r="L76" s="52"/>
      <c r="M76" s="52">
        <v>0</v>
      </c>
      <c r="N76" s="62">
        <f>K76*0.35</f>
        <v>0</v>
      </c>
      <c r="O76" s="52">
        <v>0</v>
      </c>
      <c r="P76" s="52"/>
      <c r="Q76" s="82">
        <v>80</v>
      </c>
    </row>
    <row r="77" spans="1:17" ht="15.75">
      <c r="A77" s="12"/>
      <c r="B77" s="83"/>
      <c r="C77" s="84"/>
      <c r="D77" s="84"/>
      <c r="E77" s="85"/>
      <c r="F77" s="85"/>
      <c r="G77" s="85"/>
      <c r="H77" s="86"/>
      <c r="I77" s="87"/>
      <c r="J77" s="30"/>
      <c r="K77" s="88"/>
      <c r="L77" s="88"/>
      <c r="M77" s="88"/>
      <c r="N77" s="88"/>
      <c r="O77" s="88"/>
      <c r="P77" s="88"/>
      <c r="Q77" s="31"/>
    </row>
    <row r="78" spans="1:17" ht="15.75">
      <c r="A78" s="12"/>
      <c r="B78" s="210" t="s">
        <v>77</v>
      </c>
      <c r="C78" s="210"/>
      <c r="D78" s="211" t="s">
        <v>91</v>
      </c>
      <c r="E78" s="211"/>
      <c r="F78" s="211"/>
      <c r="G78" s="211"/>
      <c r="H78" s="211"/>
      <c r="I78" s="211"/>
      <c r="J78" s="211"/>
      <c r="K78" s="12"/>
      <c r="L78" s="12" t="s">
        <v>78</v>
      </c>
      <c r="M78" s="12"/>
      <c r="N78" s="201" t="s">
        <v>162</v>
      </c>
      <c r="O78" s="201"/>
      <c r="P78" s="12"/>
      <c r="Q78" s="12"/>
    </row>
    <row r="79" spans="1:17" ht="33.75" customHeight="1">
      <c r="A79" s="12"/>
      <c r="B79" s="90" t="str">
        <f>D19</f>
        <v>" 30 "  ДЕКАБРЯ    2022г</v>
      </c>
      <c r="C79" s="89"/>
      <c r="D79" s="89"/>
      <c r="E79" s="91" t="s">
        <v>79</v>
      </c>
      <c r="F79" s="91"/>
      <c r="G79" s="91"/>
      <c r="H79" s="202"/>
      <c r="I79" s="202"/>
      <c r="J79" s="89"/>
      <c r="K79" s="12"/>
      <c r="L79" s="91" t="s">
        <v>26</v>
      </c>
      <c r="M79" s="12"/>
      <c r="N79" s="202" t="s">
        <v>80</v>
      </c>
      <c r="O79" s="202"/>
      <c r="P79" s="12"/>
      <c r="Q79" s="12"/>
    </row>
    <row r="80" spans="2:16" ht="83.2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4" ht="61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5"/>
      <c r="N81" s="5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2:14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</row>
    <row r="95" spans="2:14" ht="29.2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</row>
    <row r="96" spans="2:1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</row>
    <row r="97" spans="2:14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</row>
    <row r="98" spans="2:14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</row>
    <row r="99" spans="2:12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</sheetData>
  <sheetProtection/>
  <mergeCells count="96">
    <mergeCell ref="B78:C78"/>
    <mergeCell ref="D78:J78"/>
    <mergeCell ref="N78:O78"/>
    <mergeCell ref="H79:I79"/>
    <mergeCell ref="N79:O79"/>
    <mergeCell ref="G71:G72"/>
    <mergeCell ref="H71:H72"/>
    <mergeCell ref="I71:J71"/>
    <mergeCell ref="K71:M71"/>
    <mergeCell ref="N71:N72"/>
    <mergeCell ref="B64:B65"/>
    <mergeCell ref="C64:C65"/>
    <mergeCell ref="D64:D65"/>
    <mergeCell ref="F64:F65"/>
    <mergeCell ref="G64:G65"/>
    <mergeCell ref="O71:O72"/>
    <mergeCell ref="B70:B72"/>
    <mergeCell ref="C70:E70"/>
    <mergeCell ref="F70:G70"/>
    <mergeCell ref="H70:P70"/>
    <mergeCell ref="P61:P62"/>
    <mergeCell ref="Q70:Q72"/>
    <mergeCell ref="C71:C72"/>
    <mergeCell ref="D71:D72"/>
    <mergeCell ref="E71:E72"/>
    <mergeCell ref="F71:F72"/>
    <mergeCell ref="P71:P72"/>
    <mergeCell ref="N61:N62"/>
    <mergeCell ref="O61:O62"/>
    <mergeCell ref="I61:J61"/>
    <mergeCell ref="D61:D62"/>
    <mergeCell ref="E61:E62"/>
    <mergeCell ref="F61:F62"/>
    <mergeCell ref="G61:G62"/>
    <mergeCell ref="E57:H57"/>
    <mergeCell ref="B58:Q58"/>
    <mergeCell ref="Q61:Q62"/>
    <mergeCell ref="B60:B62"/>
    <mergeCell ref="C60:E60"/>
    <mergeCell ref="F60:G60"/>
    <mergeCell ref="H60:P60"/>
    <mergeCell ref="C61:C62"/>
    <mergeCell ref="H61:H62"/>
    <mergeCell ref="K61:M61"/>
    <mergeCell ref="O46:O47"/>
    <mergeCell ref="P46:P47"/>
    <mergeCell ref="D53:F53"/>
    <mergeCell ref="L55:N56"/>
    <mergeCell ref="O55:O56"/>
    <mergeCell ref="P55:P56"/>
    <mergeCell ref="H45:P45"/>
    <mergeCell ref="Q45:Q47"/>
    <mergeCell ref="C46:C47"/>
    <mergeCell ref="D46:D47"/>
    <mergeCell ref="E46:E47"/>
    <mergeCell ref="F46:F47"/>
    <mergeCell ref="H46:H47"/>
    <mergeCell ref="I46:J46"/>
    <mergeCell ref="K46:M46"/>
    <mergeCell ref="N46:N47"/>
    <mergeCell ref="G46:G47"/>
    <mergeCell ref="D40:D41"/>
    <mergeCell ref="E40:E41"/>
    <mergeCell ref="F40:F41"/>
    <mergeCell ref="B45:B47"/>
    <mergeCell ref="C45:E45"/>
    <mergeCell ref="F45:G45"/>
    <mergeCell ref="C40:C41"/>
    <mergeCell ref="G40:G41"/>
    <mergeCell ref="C34:E34"/>
    <mergeCell ref="F34:G34"/>
    <mergeCell ref="P35:P36"/>
    <mergeCell ref="Q35:Q36"/>
    <mergeCell ref="F35:F36"/>
    <mergeCell ref="H35:H36"/>
    <mergeCell ref="O35:O36"/>
    <mergeCell ref="E64:E65"/>
    <mergeCell ref="C17:H17"/>
    <mergeCell ref="B21:E21"/>
    <mergeCell ref="G21:K21"/>
    <mergeCell ref="B22:G22"/>
    <mergeCell ref="H22:J22"/>
    <mergeCell ref="I35:J35"/>
    <mergeCell ref="K35:M35"/>
    <mergeCell ref="L29:N30"/>
    <mergeCell ref="B32:Q32"/>
    <mergeCell ref="O29:O30"/>
    <mergeCell ref="B34:B36"/>
    <mergeCell ref="B23:D23"/>
    <mergeCell ref="G23:K23"/>
    <mergeCell ref="H34:P34"/>
    <mergeCell ref="C35:C36"/>
    <mergeCell ref="D35:D36"/>
    <mergeCell ref="E35:E36"/>
    <mergeCell ref="G35:G36"/>
    <mergeCell ref="N35:N3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6" r:id="rId1"/>
  <rowBreaks count="2" manualBreakCount="2">
    <brk id="25" max="16" man="1"/>
    <brk id="5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5"/>
  <sheetViews>
    <sheetView view="pageBreakPreview" zoomScaleSheetLayoutView="100" zoomScalePageLayoutView="0" workbookViewId="0" topLeftCell="A42">
      <selection activeCell="E46" sqref="E46:E47"/>
    </sheetView>
  </sheetViews>
  <sheetFormatPr defaultColWidth="8.8515625" defaultRowHeight="12.75"/>
  <cols>
    <col min="1" max="1" width="4.00390625" style="1" customWidth="1"/>
    <col min="2" max="2" width="35.57421875" style="1" customWidth="1"/>
    <col min="3" max="3" width="32.421875" style="1" customWidth="1"/>
    <col min="4" max="4" width="17.28125" style="1" customWidth="1"/>
    <col min="5" max="5" width="9.7109375" style="1" customWidth="1"/>
    <col min="6" max="6" width="14.57421875" style="1" customWidth="1"/>
    <col min="7" max="7" width="17.140625" style="1" customWidth="1"/>
    <col min="8" max="8" width="39.8515625" style="1" customWidth="1"/>
    <col min="9" max="9" width="11.7109375" style="1" customWidth="1"/>
    <col min="10" max="10" width="6.8515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6.8515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63.75" customHeight="1">
      <c r="B17" s="12"/>
      <c r="C17" s="239" t="str">
        <f>Росинка!C17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94">
        <v>22</v>
      </c>
      <c r="J17" s="12"/>
      <c r="K17" s="12"/>
      <c r="L17" s="12"/>
      <c r="M17" s="12"/>
      <c r="N17" s="12"/>
      <c r="O17" s="12"/>
      <c r="P17" s="12"/>
      <c r="Q17" s="12"/>
    </row>
    <row r="18" spans="2:17" ht="54.75" customHeight="1"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69" customHeight="1">
      <c r="B19" s="12"/>
      <c r="C19" s="180" t="s">
        <v>0</v>
      </c>
      <c r="D19" s="181" t="str">
        <f>Росинка!D19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37.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Росинка!O20</f>
        <v>44925</v>
      </c>
      <c r="P20" s="19"/>
      <c r="Q20" s="12"/>
    </row>
    <row r="21" spans="2:17" ht="105" customHeight="1">
      <c r="B21" s="260" t="s">
        <v>52</v>
      </c>
      <c r="C21" s="260"/>
      <c r="D21" s="260"/>
      <c r="E21" s="260"/>
      <c r="F21" s="18"/>
      <c r="G21" s="242" t="s">
        <v>92</v>
      </c>
      <c r="H21" s="242"/>
      <c r="I21" s="242"/>
      <c r="J21" s="242"/>
      <c r="K21" s="242"/>
      <c r="L21" s="12"/>
      <c r="M21" s="12"/>
      <c r="N21" s="189" t="s">
        <v>53</v>
      </c>
      <c r="O21" s="188" t="s">
        <v>264</v>
      </c>
      <c r="P21" s="15"/>
      <c r="Q21" s="12"/>
    </row>
    <row r="22" spans="2:17" ht="88.5" customHeight="1">
      <c r="B22" s="262" t="s">
        <v>54</v>
      </c>
      <c r="C22" s="262"/>
      <c r="D22" s="262"/>
      <c r="E22" s="262"/>
      <c r="F22" s="262"/>
      <c r="G22" s="262"/>
      <c r="H22" s="275" t="s">
        <v>1</v>
      </c>
      <c r="I22" s="275"/>
      <c r="J22" s="275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37.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46.5" customHeight="1">
      <c r="B24" s="187" t="s">
        <v>2</v>
      </c>
      <c r="C24" s="187" t="s">
        <v>238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97" t="s">
        <v>81</v>
      </c>
      <c r="F31" s="97"/>
      <c r="G31" s="97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80.2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16.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14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7.75" customHeight="1">
      <c r="B38" s="244" t="s">
        <v>271</v>
      </c>
      <c r="C38" s="257" t="s">
        <v>172</v>
      </c>
      <c r="D38" s="250" t="s">
        <v>180</v>
      </c>
      <c r="E38" s="214"/>
      <c r="F38" s="214" t="s">
        <v>82</v>
      </c>
      <c r="G38" s="214" t="s">
        <v>179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37.5" customHeight="1">
      <c r="B39" s="245"/>
      <c r="C39" s="258"/>
      <c r="D39" s="251"/>
      <c r="E39" s="215"/>
      <c r="F39" s="215"/>
      <c r="G39" s="215"/>
      <c r="H39" s="40" t="s">
        <v>153</v>
      </c>
      <c r="I39" s="41" t="s">
        <v>15</v>
      </c>
      <c r="J39" s="33"/>
      <c r="K39" s="32">
        <v>0</v>
      </c>
      <c r="L39" s="32"/>
      <c r="M39" s="32">
        <v>0</v>
      </c>
      <c r="N39" s="32">
        <v>0</v>
      </c>
      <c r="O39" s="32">
        <v>0</v>
      </c>
      <c r="P39" s="32"/>
      <c r="Q39" s="31"/>
    </row>
    <row r="40" spans="2:17" ht="51" customHeight="1">
      <c r="B40" s="245"/>
      <c r="C40" s="258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v>0</v>
      </c>
      <c r="N40" s="43">
        <v>0</v>
      </c>
      <c r="O40" s="32">
        <v>0</v>
      </c>
      <c r="P40" s="32"/>
      <c r="Q40" s="31"/>
    </row>
    <row r="41" spans="2:17" ht="15.75" customHeight="1">
      <c r="B41" s="245"/>
      <c r="C41" s="258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2:17" ht="79.5" customHeight="1">
      <c r="B42" s="246"/>
      <c r="C42" s="259"/>
      <c r="D42" s="252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v>0</v>
      </c>
      <c r="N42" s="50">
        <v>0</v>
      </c>
      <c r="O42" s="49"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83.2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10.25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4" customHeight="1">
      <c r="B49" s="196" t="str">
        <f>B38</f>
        <v>801011О.99.0.БВ24ДН81000 </v>
      </c>
      <c r="C49" s="95" t="s">
        <v>172</v>
      </c>
      <c r="D49" s="56" t="s">
        <v>136</v>
      </c>
      <c r="E49" s="57"/>
      <c r="F49" s="58" t="s">
        <v>82</v>
      </c>
      <c r="G49" s="57" t="s">
        <v>179</v>
      </c>
      <c r="H49" s="59" t="s">
        <v>22</v>
      </c>
      <c r="I49" s="60" t="s">
        <v>135</v>
      </c>
      <c r="J49" s="33">
        <v>792</v>
      </c>
      <c r="K49" s="52">
        <v>21</v>
      </c>
      <c r="L49" s="52"/>
      <c r="M49" s="52">
        <v>17</v>
      </c>
      <c r="N49" s="62">
        <f>K49*0.35</f>
        <v>7.35</v>
      </c>
      <c r="O49" s="52">
        <v>0</v>
      </c>
      <c r="P49" s="52"/>
      <c r="Q49" s="52"/>
    </row>
    <row r="50" spans="1:17" ht="15.75">
      <c r="A50" s="2"/>
      <c r="B50" s="83"/>
      <c r="C50" s="96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8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2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96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82.5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18.5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18" customHeight="1">
      <c r="B61" s="244" t="s">
        <v>177</v>
      </c>
      <c r="C61" s="198" t="s">
        <v>44</v>
      </c>
      <c r="D61" s="278" t="s">
        <v>145</v>
      </c>
      <c r="E61" s="223"/>
      <c r="F61" s="214" t="s">
        <v>82</v>
      </c>
      <c r="G61" s="214" t="s">
        <v>179</v>
      </c>
      <c r="H61" s="247" t="s">
        <v>84</v>
      </c>
      <c r="I61" s="276" t="s">
        <v>15</v>
      </c>
      <c r="J61" s="203"/>
      <c r="K61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203"/>
      <c r="M61" s="203">
        <f>K61</f>
        <v>100</v>
      </c>
      <c r="N61" s="203">
        <f>K61*0.1</f>
        <v>10</v>
      </c>
      <c r="O61" s="203">
        <v>0</v>
      </c>
      <c r="P61" s="203"/>
      <c r="Q61" s="67"/>
    </row>
    <row r="62" spans="2:17" ht="1.5" customHeight="1">
      <c r="B62" s="245"/>
      <c r="C62" s="248"/>
      <c r="D62" s="279"/>
      <c r="E62" s="224"/>
      <c r="F62" s="215"/>
      <c r="G62" s="215"/>
      <c r="H62" s="249"/>
      <c r="I62" s="277"/>
      <c r="J62" s="204"/>
      <c r="K62" s="204"/>
      <c r="L62" s="204"/>
      <c r="M62" s="204"/>
      <c r="N62" s="204"/>
      <c r="O62" s="204"/>
      <c r="P62" s="204"/>
      <c r="Q62" s="67"/>
    </row>
    <row r="63" spans="2:17" ht="15.75" customHeight="1">
      <c r="B63" s="245"/>
      <c r="C63" s="248"/>
      <c r="D63" s="279"/>
      <c r="E63" s="224"/>
      <c r="F63" s="215"/>
      <c r="G63" s="215"/>
      <c r="H63" s="40" t="s">
        <v>24</v>
      </c>
      <c r="I63" s="41" t="s">
        <v>15</v>
      </c>
      <c r="J63" s="33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32"/>
      <c r="Q63" s="67"/>
    </row>
    <row r="64" spans="2:17" ht="67.5" customHeight="1">
      <c r="B64" s="245"/>
      <c r="C64" s="248"/>
      <c r="D64" s="279"/>
      <c r="E64" s="224"/>
      <c r="F64" s="215"/>
      <c r="G64" s="215"/>
      <c r="H64" s="45" t="s">
        <v>155</v>
      </c>
      <c r="I64" s="46" t="s">
        <v>19</v>
      </c>
      <c r="J64" s="33"/>
      <c r="K64" s="43">
        <v>0</v>
      </c>
      <c r="L64" s="43"/>
      <c r="M64" s="43">
        <v>0</v>
      </c>
      <c r="N64" s="43">
        <v>0</v>
      </c>
      <c r="O64" s="32">
        <v>0</v>
      </c>
      <c r="P64" s="32"/>
      <c r="Q64" s="67"/>
    </row>
    <row r="65" spans="2:17" ht="27.75" customHeight="1">
      <c r="B65" s="246"/>
      <c r="C65" s="249"/>
      <c r="D65" s="280"/>
      <c r="E65" s="225"/>
      <c r="F65" s="216"/>
      <c r="G65" s="216"/>
      <c r="H65" s="40" t="s">
        <v>25</v>
      </c>
      <c r="I65" s="92" t="s">
        <v>19</v>
      </c>
      <c r="J65" s="33"/>
      <c r="K65" s="32">
        <v>0</v>
      </c>
      <c r="L65" s="32"/>
      <c r="M65" s="32">
        <f>K65</f>
        <v>0</v>
      </c>
      <c r="N65" s="43">
        <f>K65*0.1</f>
        <v>0</v>
      </c>
      <c r="O65" s="32">
        <v>0</v>
      </c>
      <c r="P65" s="32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83.25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37.5" customHeight="1"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10.25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48.75" customHeight="1">
      <c r="B72" s="54" t="s">
        <v>177</v>
      </c>
      <c r="C72" s="99" t="s">
        <v>44</v>
      </c>
      <c r="D72" s="56" t="s">
        <v>181</v>
      </c>
      <c r="E72" s="58"/>
      <c r="F72" s="58" t="s">
        <v>82</v>
      </c>
      <c r="G72" s="57" t="s">
        <v>179</v>
      </c>
      <c r="H72" s="71" t="s">
        <v>134</v>
      </c>
      <c r="I72" s="60" t="s">
        <v>135</v>
      </c>
      <c r="J72" s="33">
        <v>792</v>
      </c>
      <c r="K72" s="52">
        <v>21</v>
      </c>
      <c r="L72" s="52"/>
      <c r="M72" s="52">
        <v>17</v>
      </c>
      <c r="N72" s="62">
        <f>K72*0.35</f>
        <v>7.35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93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42</v>
      </c>
      <c r="O74" s="201"/>
      <c r="P74" s="12"/>
      <c r="Q74" s="12"/>
    </row>
    <row r="75" spans="2:17" ht="33.75" customHeight="1">
      <c r="B75" s="90" t="str">
        <f>Росинка!B79</f>
        <v>" 30 "  ДЕКАБРЯ    2022г</v>
      </c>
      <c r="C75" s="89"/>
      <c r="D75" s="89"/>
      <c r="E75" s="91" t="s">
        <v>79</v>
      </c>
      <c r="F75" s="91"/>
      <c r="G75" s="91"/>
      <c r="H75" s="202"/>
      <c r="I75" s="202"/>
      <c r="J75" s="89"/>
      <c r="K75" s="12"/>
      <c r="L75" s="91" t="s">
        <v>26</v>
      </c>
      <c r="M75" s="12"/>
      <c r="N75" s="202" t="s">
        <v>80</v>
      </c>
      <c r="O75" s="20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106">
    <mergeCell ref="F61:F65"/>
    <mergeCell ref="G61:G65"/>
    <mergeCell ref="B38:B42"/>
    <mergeCell ref="C38:C42"/>
    <mergeCell ref="D38:D42"/>
    <mergeCell ref="E38:E42"/>
    <mergeCell ref="F38:F42"/>
    <mergeCell ref="G38:G42"/>
    <mergeCell ref="B61:B65"/>
    <mergeCell ref="C61:C65"/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  <mergeCell ref="O69:O70"/>
    <mergeCell ref="B68:B70"/>
    <mergeCell ref="C68:E68"/>
    <mergeCell ref="F68:G68"/>
    <mergeCell ref="H68:P68"/>
    <mergeCell ref="P69:P70"/>
    <mergeCell ref="D61:D65"/>
    <mergeCell ref="Q68:Q70"/>
    <mergeCell ref="C69:C70"/>
    <mergeCell ref="D69:D70"/>
    <mergeCell ref="E69:E70"/>
    <mergeCell ref="F69:F70"/>
    <mergeCell ref="K61:K62"/>
    <mergeCell ref="L61:L62"/>
    <mergeCell ref="M61:M62"/>
    <mergeCell ref="N61:N62"/>
    <mergeCell ref="O61:O62"/>
    <mergeCell ref="P61:P62"/>
    <mergeCell ref="Q58:Q59"/>
    <mergeCell ref="E61:E65"/>
    <mergeCell ref="H61:H62"/>
    <mergeCell ref="I61:I62"/>
    <mergeCell ref="J61:J62"/>
    <mergeCell ref="H58:H59"/>
    <mergeCell ref="I58:J58"/>
    <mergeCell ref="K58:M58"/>
    <mergeCell ref="C58:C59"/>
    <mergeCell ref="D58:D59"/>
    <mergeCell ref="E58:E59"/>
    <mergeCell ref="F58:F59"/>
    <mergeCell ref="G58:G59"/>
    <mergeCell ref="P58:P59"/>
    <mergeCell ref="O58:O59"/>
    <mergeCell ref="L52:N53"/>
    <mergeCell ref="O52:O53"/>
    <mergeCell ref="P52:P53"/>
    <mergeCell ref="E54:H54"/>
    <mergeCell ref="B55:Q55"/>
    <mergeCell ref="C57:E57"/>
    <mergeCell ref="F57:G57"/>
    <mergeCell ref="H57:P57"/>
    <mergeCell ref="B57:B59"/>
    <mergeCell ref="N58:N59"/>
    <mergeCell ref="B45:B47"/>
    <mergeCell ref="C45:E45"/>
    <mergeCell ref="F45:G45"/>
    <mergeCell ref="H45:P45"/>
    <mergeCell ref="H46:H47"/>
    <mergeCell ref="I46:J46"/>
    <mergeCell ref="K46:M46"/>
    <mergeCell ref="N46:N47"/>
    <mergeCell ref="O46:O47"/>
    <mergeCell ref="G46:G47"/>
    <mergeCell ref="P35:P36"/>
    <mergeCell ref="D50:F50"/>
    <mergeCell ref="P46:P47"/>
    <mergeCell ref="I35:J35"/>
    <mergeCell ref="K35:M35"/>
    <mergeCell ref="N35:N36"/>
    <mergeCell ref="L29:N30"/>
    <mergeCell ref="Q45:Q47"/>
    <mergeCell ref="C46:C47"/>
    <mergeCell ref="D46:D47"/>
    <mergeCell ref="E46:E47"/>
    <mergeCell ref="F46:F47"/>
    <mergeCell ref="E35:E36"/>
    <mergeCell ref="H34:P34"/>
    <mergeCell ref="G35:G36"/>
    <mergeCell ref="O29:O30"/>
    <mergeCell ref="B32:Q32"/>
    <mergeCell ref="B34:B36"/>
    <mergeCell ref="C34:E34"/>
    <mergeCell ref="F34:G34"/>
    <mergeCell ref="O35:O36"/>
    <mergeCell ref="Q35:Q36"/>
    <mergeCell ref="H35:H36"/>
    <mergeCell ref="F35:F36"/>
    <mergeCell ref="C35:C36"/>
    <mergeCell ref="D35:D36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5" max="16" man="1"/>
    <brk id="5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6"/>
  <sheetViews>
    <sheetView view="pageBreakPreview" zoomScaleSheetLayoutView="100" zoomScalePageLayoutView="0" workbookViewId="0" topLeftCell="A19">
      <selection activeCell="B73" sqref="B73"/>
    </sheetView>
  </sheetViews>
  <sheetFormatPr defaultColWidth="8.8515625" defaultRowHeight="12.75"/>
  <cols>
    <col min="1" max="1" width="4.00390625" style="1" customWidth="1"/>
    <col min="2" max="2" width="34.7109375" style="1" customWidth="1"/>
    <col min="3" max="3" width="32.421875" style="1" customWidth="1"/>
    <col min="4" max="4" width="16.7109375" style="1" customWidth="1"/>
    <col min="5" max="5" width="10.140625" style="1" customWidth="1"/>
    <col min="6" max="6" width="15.140625" style="1" customWidth="1"/>
    <col min="7" max="7" width="16.140625" style="1" customWidth="1"/>
    <col min="8" max="8" width="37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6.85156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61.5" customHeight="1">
      <c r="B18" s="12"/>
      <c r="C18" s="239" t="str">
        <f>Ветерок!C17</f>
        <v> ОТЧЕТ О ВЫПОЛНЕНИИ                                                        МУНИЦИПАЛЬНОГО ЗАДАНИЯ №</v>
      </c>
      <c r="D18" s="239"/>
      <c r="E18" s="239"/>
      <c r="F18" s="239"/>
      <c r="G18" s="239"/>
      <c r="H18" s="240"/>
      <c r="I18" s="177">
        <v>33</v>
      </c>
      <c r="J18" s="12"/>
      <c r="K18" s="12"/>
      <c r="L18" s="12"/>
      <c r="M18" s="12"/>
      <c r="N18" s="12"/>
      <c r="O18" s="12"/>
      <c r="P18" s="12"/>
      <c r="Q18" s="12"/>
    </row>
    <row r="19" spans="2:17" ht="44.25" customHeight="1">
      <c r="B19" s="12"/>
      <c r="C19" s="179"/>
      <c r="D19" s="179" t="s">
        <v>166</v>
      </c>
      <c r="E19" s="179"/>
      <c r="F19" s="179"/>
      <c r="G19" s="179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69" customHeight="1">
      <c r="B20" s="12"/>
      <c r="C20" s="180" t="s">
        <v>0</v>
      </c>
      <c r="D20" s="181" t="str">
        <f>Ветерок!D19</f>
        <v>" 30 "  ДЕКАБРЯ    2022г</v>
      </c>
      <c r="E20" s="179"/>
      <c r="F20" s="179"/>
      <c r="G20" s="179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28.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Ветерок!O20</f>
        <v>44925</v>
      </c>
      <c r="P21" s="19"/>
      <c r="Q21" s="12"/>
    </row>
    <row r="22" spans="2:17" ht="95.25" customHeight="1">
      <c r="B22" s="260" t="s">
        <v>52</v>
      </c>
      <c r="C22" s="260"/>
      <c r="D22" s="260"/>
      <c r="E22" s="260"/>
      <c r="F22" s="18"/>
      <c r="G22" s="242" t="s">
        <v>27</v>
      </c>
      <c r="H22" s="242"/>
      <c r="I22" s="242"/>
      <c r="J22" s="242"/>
      <c r="K22" s="242"/>
      <c r="L22" s="12"/>
      <c r="M22" s="12"/>
      <c r="N22" s="189" t="s">
        <v>53</v>
      </c>
      <c r="O22" s="188" t="s">
        <v>263</v>
      </c>
      <c r="P22" s="15"/>
      <c r="Q22" s="12"/>
    </row>
    <row r="23" spans="2:17" ht="81.75" customHeight="1">
      <c r="B23" s="262" t="s">
        <v>54</v>
      </c>
      <c r="C23" s="262"/>
      <c r="D23" s="262"/>
      <c r="E23" s="262"/>
      <c r="F23" s="262"/>
      <c r="G23" s="262"/>
      <c r="H23" s="275" t="s">
        <v>1</v>
      </c>
      <c r="I23" s="275"/>
      <c r="J23" s="275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30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41.25" customHeight="1">
      <c r="B25" s="187" t="s">
        <v>2</v>
      </c>
      <c r="C25" s="187" t="s">
        <v>238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2:17" ht="33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2:17" ht="15.75">
      <c r="B32" s="20" t="s">
        <v>56</v>
      </c>
      <c r="C32" s="12"/>
      <c r="D32" s="12"/>
      <c r="E32" s="98" t="s">
        <v>81</v>
      </c>
      <c r="F32" s="98"/>
      <c r="G32" s="98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65.2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30.75" customHeight="1">
      <c r="B36" s="219"/>
      <c r="C36" s="212" t="s">
        <v>127</v>
      </c>
      <c r="D36" s="212" t="s">
        <v>140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98.25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17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27" customHeight="1">
      <c r="B39" s="254" t="str">
        <f>B50</f>
        <v>801011О.99.0.БВ24ДН81000 </v>
      </c>
      <c r="C39" s="257" t="s">
        <v>183</v>
      </c>
      <c r="D39" s="250" t="s">
        <v>200</v>
      </c>
      <c r="E39" s="214"/>
      <c r="F39" s="214" t="s">
        <v>82</v>
      </c>
      <c r="G39" s="214" t="s">
        <v>201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38.25" customHeight="1">
      <c r="B40" s="255"/>
      <c r="C40" s="258"/>
      <c r="D40" s="251"/>
      <c r="E40" s="215"/>
      <c r="F40" s="215"/>
      <c r="G40" s="215"/>
      <c r="H40" s="40" t="s">
        <v>153</v>
      </c>
      <c r="I40" s="41" t="s">
        <v>15</v>
      </c>
      <c r="J40" s="33"/>
      <c r="K40" s="32">
        <v>0</v>
      </c>
      <c r="L40" s="32"/>
      <c r="M40" s="32">
        <f>K40</f>
        <v>0</v>
      </c>
      <c r="N40" s="32">
        <v>0</v>
      </c>
      <c r="O40" s="32">
        <v>0</v>
      </c>
      <c r="P40" s="32"/>
      <c r="Q40" s="31"/>
    </row>
    <row r="41" spans="2:17" ht="48.75" customHeight="1">
      <c r="B41" s="255"/>
      <c r="C41" s="258"/>
      <c r="D41" s="251"/>
      <c r="E41" s="215"/>
      <c r="F41" s="215"/>
      <c r="G41" s="215"/>
      <c r="H41" s="40" t="s">
        <v>131</v>
      </c>
      <c r="I41" s="41" t="s">
        <v>15</v>
      </c>
      <c r="J41" s="33"/>
      <c r="K41" s="43">
        <v>0</v>
      </c>
      <c r="L41" s="43"/>
      <c r="M41" s="43">
        <v>0</v>
      </c>
      <c r="N41" s="43">
        <v>0</v>
      </c>
      <c r="O41" s="32">
        <v>0</v>
      </c>
      <c r="P41" s="32"/>
      <c r="Q41" s="31"/>
    </row>
    <row r="42" spans="2:17" ht="15.75" customHeight="1">
      <c r="B42" s="255"/>
      <c r="C42" s="258"/>
      <c r="D42" s="251"/>
      <c r="E42" s="215"/>
      <c r="F42" s="215"/>
      <c r="G42" s="215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43">
        <f>K42*0.1</f>
        <v>9</v>
      </c>
      <c r="O42" s="32">
        <v>0</v>
      </c>
      <c r="P42" s="32"/>
      <c r="Q42" s="31"/>
    </row>
    <row r="43" spans="2:17" ht="79.5" customHeight="1">
      <c r="B43" s="256"/>
      <c r="C43" s="259"/>
      <c r="D43" s="252"/>
      <c r="E43" s="216"/>
      <c r="F43" s="216"/>
      <c r="G43" s="216"/>
      <c r="H43" s="45" t="s">
        <v>18</v>
      </c>
      <c r="I43" s="46" t="s">
        <v>19</v>
      </c>
      <c r="J43" s="47"/>
      <c r="K43" s="48">
        <v>0</v>
      </c>
      <c r="L43" s="48"/>
      <c r="M43" s="49">
        <v>0</v>
      </c>
      <c r="N43" s="50">
        <v>0</v>
      </c>
      <c r="O43" s="49">
        <v>0</v>
      </c>
      <c r="P43" s="32"/>
      <c r="Q43" s="15"/>
    </row>
    <row r="44" spans="2:17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64.5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34.5" customHeight="1">
      <c r="B47" s="219"/>
      <c r="C47" s="212" t="s">
        <v>127</v>
      </c>
      <c r="D47" s="212" t="s">
        <v>140</v>
      </c>
      <c r="E47" s="212" t="s">
        <v>11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98.2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6">
        <v>2</v>
      </c>
      <c r="D49" s="36">
        <v>3</v>
      </c>
      <c r="E49" s="37">
        <v>4</v>
      </c>
      <c r="F49" s="37">
        <v>5</v>
      </c>
      <c r="G49" s="37">
        <v>6</v>
      </c>
      <c r="H49" s="35">
        <v>7</v>
      </c>
      <c r="I49" s="38">
        <v>8</v>
      </c>
      <c r="J49" s="38">
        <v>9</v>
      </c>
      <c r="K49" s="38">
        <v>10</v>
      </c>
      <c r="L49" s="38">
        <v>11</v>
      </c>
      <c r="M49" s="38">
        <v>12</v>
      </c>
      <c r="N49" s="35">
        <v>13</v>
      </c>
      <c r="O49" s="35">
        <v>14</v>
      </c>
      <c r="P49" s="35">
        <v>15</v>
      </c>
      <c r="Q49" s="35">
        <v>16</v>
      </c>
    </row>
    <row r="50" spans="2:17" ht="54" customHeight="1">
      <c r="B50" s="54" t="s">
        <v>271</v>
      </c>
      <c r="C50" s="55" t="s">
        <v>172</v>
      </c>
      <c r="D50" s="56" t="s">
        <v>199</v>
      </c>
      <c r="E50" s="57"/>
      <c r="F50" s="58" t="s">
        <v>82</v>
      </c>
      <c r="G50" s="120" t="s">
        <v>201</v>
      </c>
      <c r="H50" s="59" t="s">
        <v>22</v>
      </c>
      <c r="I50" s="60" t="s">
        <v>135</v>
      </c>
      <c r="J50" s="33">
        <v>792</v>
      </c>
      <c r="K50" s="52">
        <v>15</v>
      </c>
      <c r="L50" s="52"/>
      <c r="M50" s="52">
        <v>10</v>
      </c>
      <c r="N50" s="62">
        <f>K50*0.35</f>
        <v>5.25</v>
      </c>
      <c r="O50" s="52">
        <v>0</v>
      </c>
      <c r="P50" s="52"/>
      <c r="Q50" s="52"/>
    </row>
    <row r="51" spans="1:17" ht="15.75">
      <c r="A51" s="2"/>
      <c r="B51" s="63"/>
      <c r="C51" s="12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2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66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39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10.25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44" t="s">
        <v>177</v>
      </c>
      <c r="C62" s="264" t="s">
        <v>195</v>
      </c>
      <c r="D62" s="250" t="s">
        <v>202</v>
      </c>
      <c r="E62" s="223"/>
      <c r="F62" s="214" t="s">
        <v>82</v>
      </c>
      <c r="G62" s="214" t="s">
        <v>201</v>
      </c>
      <c r="H62" s="264" t="s">
        <v>84</v>
      </c>
      <c r="I62" s="276" t="s">
        <v>15</v>
      </c>
      <c r="J62" s="203"/>
      <c r="K62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203"/>
      <c r="M62" s="203">
        <f>K62</f>
        <v>100</v>
      </c>
      <c r="N62" s="203">
        <f>K62*0.1</f>
        <v>10</v>
      </c>
      <c r="O62" s="203">
        <v>0</v>
      </c>
      <c r="P62" s="203"/>
      <c r="Q62" s="67"/>
    </row>
    <row r="63" spans="2:17" ht="2.25" customHeight="1">
      <c r="B63" s="245"/>
      <c r="C63" s="281"/>
      <c r="D63" s="251"/>
      <c r="E63" s="224"/>
      <c r="F63" s="215"/>
      <c r="G63" s="215"/>
      <c r="H63" s="265"/>
      <c r="I63" s="277"/>
      <c r="J63" s="204"/>
      <c r="K63" s="204"/>
      <c r="L63" s="204"/>
      <c r="M63" s="204"/>
      <c r="N63" s="204"/>
      <c r="O63" s="204"/>
      <c r="P63" s="204"/>
      <c r="Q63" s="67"/>
    </row>
    <row r="64" spans="2:17" ht="15" customHeight="1">
      <c r="B64" s="245"/>
      <c r="C64" s="281"/>
      <c r="D64" s="251"/>
      <c r="E64" s="224"/>
      <c r="F64" s="215"/>
      <c r="G64" s="215"/>
      <c r="H64" s="40" t="s">
        <v>24</v>
      </c>
      <c r="I64" s="41" t="s">
        <v>15</v>
      </c>
      <c r="J64" s="33"/>
      <c r="K64" s="43">
        <v>90</v>
      </c>
      <c r="L64" s="43"/>
      <c r="M64" s="43">
        <f>K64</f>
        <v>90</v>
      </c>
      <c r="N64" s="43">
        <f>K64*0.1</f>
        <v>9</v>
      </c>
      <c r="O64" s="32">
        <v>0</v>
      </c>
      <c r="P64" s="32"/>
      <c r="Q64" s="67"/>
    </row>
    <row r="65" spans="2:17" ht="66" customHeight="1">
      <c r="B65" s="245"/>
      <c r="C65" s="281"/>
      <c r="D65" s="251"/>
      <c r="E65" s="224"/>
      <c r="F65" s="215"/>
      <c r="G65" s="215"/>
      <c r="H65" s="45" t="s">
        <v>155</v>
      </c>
      <c r="I65" s="46" t="s">
        <v>19</v>
      </c>
      <c r="J65" s="33"/>
      <c r="K65" s="43">
        <v>0</v>
      </c>
      <c r="L65" s="43"/>
      <c r="M65" s="43">
        <v>0</v>
      </c>
      <c r="N65" s="43">
        <v>0</v>
      </c>
      <c r="O65" s="32">
        <v>0</v>
      </c>
      <c r="P65" s="32"/>
      <c r="Q65" s="67"/>
    </row>
    <row r="66" spans="2:17" ht="32.25" customHeight="1">
      <c r="B66" s="246"/>
      <c r="C66" s="265"/>
      <c r="D66" s="252"/>
      <c r="E66" s="225"/>
      <c r="F66" s="216"/>
      <c r="G66" s="216"/>
      <c r="H66" s="40" t="s">
        <v>25</v>
      </c>
      <c r="I66" s="92" t="s">
        <v>19</v>
      </c>
      <c r="J66" s="33"/>
      <c r="K66" s="32">
        <v>0</v>
      </c>
      <c r="L66" s="32"/>
      <c r="M66" s="32">
        <v>0</v>
      </c>
      <c r="N66" s="43">
        <v>0</v>
      </c>
      <c r="O66" s="32">
        <v>0</v>
      </c>
      <c r="P66" s="32"/>
      <c r="Q66" s="67"/>
    </row>
    <row r="67" spans="2:17" ht="15" customHeight="1">
      <c r="B67" s="15"/>
      <c r="C67" s="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5.75">
      <c r="B68" s="66" t="s">
        <v>20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12"/>
    </row>
    <row r="69" spans="2:17" ht="66" customHeight="1">
      <c r="B69" s="203" t="s">
        <v>58</v>
      </c>
      <c r="C69" s="205" t="s">
        <v>9</v>
      </c>
      <c r="D69" s="207"/>
      <c r="E69" s="206"/>
      <c r="F69" s="220" t="s">
        <v>59</v>
      </c>
      <c r="G69" s="221"/>
      <c r="H69" s="205" t="s">
        <v>21</v>
      </c>
      <c r="I69" s="207"/>
      <c r="J69" s="207"/>
      <c r="K69" s="207"/>
      <c r="L69" s="207"/>
      <c r="M69" s="207"/>
      <c r="N69" s="207"/>
      <c r="O69" s="207"/>
      <c r="P69" s="206"/>
      <c r="Q69" s="203" t="s">
        <v>71</v>
      </c>
    </row>
    <row r="70" spans="2:17" ht="34.5" customHeight="1">
      <c r="B70" s="219"/>
      <c r="C70" s="212" t="s">
        <v>127</v>
      </c>
      <c r="D70" s="212" t="s">
        <v>140</v>
      </c>
      <c r="E70" s="212" t="s">
        <v>11</v>
      </c>
      <c r="F70" s="212" t="s">
        <v>129</v>
      </c>
      <c r="G70" s="212" t="s">
        <v>132</v>
      </c>
      <c r="H70" s="203" t="s">
        <v>60</v>
      </c>
      <c r="I70" s="205" t="s">
        <v>72</v>
      </c>
      <c r="J70" s="206"/>
      <c r="K70" s="205" t="s">
        <v>62</v>
      </c>
      <c r="L70" s="207"/>
      <c r="M70" s="206"/>
      <c r="N70" s="203" t="s">
        <v>63</v>
      </c>
      <c r="O70" s="208" t="s">
        <v>75</v>
      </c>
      <c r="P70" s="217" t="s">
        <v>65</v>
      </c>
      <c r="Q70" s="219"/>
    </row>
    <row r="71" spans="2:17" ht="110.25">
      <c r="B71" s="204"/>
      <c r="C71" s="213"/>
      <c r="D71" s="213"/>
      <c r="E71" s="213"/>
      <c r="F71" s="213"/>
      <c r="G71" s="213"/>
      <c r="H71" s="204"/>
      <c r="I71" s="33" t="s">
        <v>66</v>
      </c>
      <c r="J71" s="33" t="s">
        <v>76</v>
      </c>
      <c r="K71" s="34" t="s">
        <v>68</v>
      </c>
      <c r="L71" s="34" t="s">
        <v>69</v>
      </c>
      <c r="M71" s="34" t="s">
        <v>70</v>
      </c>
      <c r="N71" s="204"/>
      <c r="O71" s="209"/>
      <c r="P71" s="218"/>
      <c r="Q71" s="204"/>
    </row>
    <row r="72" spans="2:17" ht="15.75">
      <c r="B72" s="32">
        <v>1</v>
      </c>
      <c r="C72" s="44">
        <v>2</v>
      </c>
      <c r="D72" s="44">
        <v>3</v>
      </c>
      <c r="E72" s="42">
        <v>4</v>
      </c>
      <c r="F72" s="42">
        <v>5</v>
      </c>
      <c r="G72" s="42">
        <v>6</v>
      </c>
      <c r="H72" s="32">
        <v>7</v>
      </c>
      <c r="I72" s="52">
        <v>8</v>
      </c>
      <c r="J72" s="52">
        <v>9</v>
      </c>
      <c r="K72" s="52">
        <v>10</v>
      </c>
      <c r="L72" s="52">
        <v>11</v>
      </c>
      <c r="M72" s="52">
        <v>12</v>
      </c>
      <c r="N72" s="32">
        <v>13</v>
      </c>
      <c r="O72" s="32">
        <v>14</v>
      </c>
      <c r="P72" s="32">
        <v>15</v>
      </c>
      <c r="Q72" s="32">
        <v>16</v>
      </c>
    </row>
    <row r="73" spans="2:17" ht="45.75" customHeight="1">
      <c r="B73" s="54" t="s">
        <v>177</v>
      </c>
      <c r="C73" s="102" t="s">
        <v>44</v>
      </c>
      <c r="D73" s="56" t="s">
        <v>175</v>
      </c>
      <c r="E73" s="58"/>
      <c r="F73" s="58" t="s">
        <v>82</v>
      </c>
      <c r="G73" s="120" t="s">
        <v>201</v>
      </c>
      <c r="H73" s="71" t="s">
        <v>134</v>
      </c>
      <c r="I73" s="60" t="s">
        <v>135</v>
      </c>
      <c r="J73" s="33">
        <v>792</v>
      </c>
      <c r="K73" s="52">
        <v>15</v>
      </c>
      <c r="L73" s="52"/>
      <c r="M73" s="52">
        <v>10</v>
      </c>
      <c r="N73" s="62">
        <f>K73*0.35</f>
        <v>5.25</v>
      </c>
      <c r="O73" s="52">
        <v>0</v>
      </c>
      <c r="P73" s="52"/>
      <c r="Q73" s="82">
        <v>80</v>
      </c>
    </row>
    <row r="74" spans="2:17" ht="15.75">
      <c r="B74" s="83"/>
      <c r="C74" s="84"/>
      <c r="D74" s="84"/>
      <c r="E74" s="85"/>
      <c r="F74" s="85"/>
      <c r="G74" s="85"/>
      <c r="H74" s="86"/>
      <c r="I74" s="87"/>
      <c r="J74" s="30"/>
      <c r="K74" s="88"/>
      <c r="L74" s="88"/>
      <c r="M74" s="88"/>
      <c r="N74" s="88"/>
      <c r="O74" s="88"/>
      <c r="P74" s="88"/>
      <c r="Q74" s="31"/>
    </row>
    <row r="75" spans="2:17" ht="15.75">
      <c r="B75" s="210" t="s">
        <v>77</v>
      </c>
      <c r="C75" s="210"/>
      <c r="D75" s="211" t="s">
        <v>94</v>
      </c>
      <c r="E75" s="211"/>
      <c r="F75" s="211"/>
      <c r="G75" s="211"/>
      <c r="H75" s="211"/>
      <c r="I75" s="211"/>
      <c r="J75" s="211"/>
      <c r="K75" s="12"/>
      <c r="L75" s="12" t="s">
        <v>78</v>
      </c>
      <c r="M75" s="12"/>
      <c r="N75" s="201" t="s">
        <v>41</v>
      </c>
      <c r="O75" s="201"/>
      <c r="P75" s="12"/>
      <c r="Q75" s="12"/>
    </row>
    <row r="76" spans="2:17" ht="33.75" customHeight="1">
      <c r="B76" s="90" t="str">
        <f>Ветерок!B75</f>
        <v>" 30 "  ДЕКАБРЯ    2022г</v>
      </c>
      <c r="C76" s="89"/>
      <c r="D76" s="89"/>
      <c r="E76" s="91" t="s">
        <v>79</v>
      </c>
      <c r="F76" s="91"/>
      <c r="G76" s="91"/>
      <c r="H76" s="202"/>
      <c r="I76" s="202"/>
      <c r="J76" s="89"/>
      <c r="K76" s="12"/>
      <c r="L76" s="91" t="s">
        <v>26</v>
      </c>
      <c r="M76" s="12"/>
      <c r="N76" s="202" t="s">
        <v>80</v>
      </c>
      <c r="O76" s="202"/>
      <c r="P76" s="12"/>
      <c r="Q76" s="12"/>
    </row>
    <row r="77" spans="2:16" ht="83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4" ht="61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5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29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</row>
    <row r="96" spans="2:12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sheetProtection/>
  <mergeCells count="106">
    <mergeCell ref="G39:G43"/>
    <mergeCell ref="B62:B66"/>
    <mergeCell ref="C62:C66"/>
    <mergeCell ref="D62:D66"/>
    <mergeCell ref="F62:F66"/>
    <mergeCell ref="G62:G66"/>
    <mergeCell ref="B39:B43"/>
    <mergeCell ref="C39:C43"/>
    <mergeCell ref="D39:D43"/>
    <mergeCell ref="E39:E43"/>
    <mergeCell ref="F39:F43"/>
    <mergeCell ref="B75:C75"/>
    <mergeCell ref="D75:J75"/>
    <mergeCell ref="N75:O75"/>
    <mergeCell ref="H76:I76"/>
    <mergeCell ref="N76:O76"/>
    <mergeCell ref="G70:G71"/>
    <mergeCell ref="H70:H71"/>
    <mergeCell ref="I70:J70"/>
    <mergeCell ref="K70:M70"/>
    <mergeCell ref="M62:M63"/>
    <mergeCell ref="N62:N63"/>
    <mergeCell ref="O62:O63"/>
    <mergeCell ref="N70:N71"/>
    <mergeCell ref="O70:O71"/>
    <mergeCell ref="B69:B71"/>
    <mergeCell ref="C69:E69"/>
    <mergeCell ref="F69:G69"/>
    <mergeCell ref="H69:P69"/>
    <mergeCell ref="P70:P71"/>
    <mergeCell ref="I59:J59"/>
    <mergeCell ref="K59:M59"/>
    <mergeCell ref="N59:N60"/>
    <mergeCell ref="Q69:Q71"/>
    <mergeCell ref="C70:C71"/>
    <mergeCell ref="D70:D71"/>
    <mergeCell ref="E70:E71"/>
    <mergeCell ref="F70:F71"/>
    <mergeCell ref="K62:K63"/>
    <mergeCell ref="L62:L63"/>
    <mergeCell ref="F59:F60"/>
    <mergeCell ref="G59:G60"/>
    <mergeCell ref="P59:P60"/>
    <mergeCell ref="P62:P63"/>
    <mergeCell ref="Q59:Q60"/>
    <mergeCell ref="E62:E66"/>
    <mergeCell ref="H62:H63"/>
    <mergeCell ref="I62:I63"/>
    <mergeCell ref="J62:J63"/>
    <mergeCell ref="H59:H60"/>
    <mergeCell ref="P53:P54"/>
    <mergeCell ref="E55:H55"/>
    <mergeCell ref="B56:Q56"/>
    <mergeCell ref="O59:O60"/>
    <mergeCell ref="C58:E58"/>
    <mergeCell ref="F58:G58"/>
    <mergeCell ref="H58:P58"/>
    <mergeCell ref="C59:C60"/>
    <mergeCell ref="D59:D60"/>
    <mergeCell ref="E59:E60"/>
    <mergeCell ref="B58:B60"/>
    <mergeCell ref="H47:H48"/>
    <mergeCell ref="I47:J47"/>
    <mergeCell ref="K47:M47"/>
    <mergeCell ref="N47:N48"/>
    <mergeCell ref="O47:O48"/>
    <mergeCell ref="G47:G48"/>
    <mergeCell ref="D51:F51"/>
    <mergeCell ref="L53:N54"/>
    <mergeCell ref="O53:O54"/>
    <mergeCell ref="P47:P48"/>
    <mergeCell ref="B46:B48"/>
    <mergeCell ref="C46:E46"/>
    <mergeCell ref="F46:G46"/>
    <mergeCell ref="H46:P46"/>
    <mergeCell ref="Q46:Q48"/>
    <mergeCell ref="C47:C48"/>
    <mergeCell ref="D47:D48"/>
    <mergeCell ref="E47:E48"/>
    <mergeCell ref="F47:F48"/>
    <mergeCell ref="E36:E37"/>
    <mergeCell ref="F36:F37"/>
    <mergeCell ref="C36:C37"/>
    <mergeCell ref="D36:D37"/>
    <mergeCell ref="P36:P37"/>
    <mergeCell ref="Q36:Q37"/>
    <mergeCell ref="H36:H37"/>
    <mergeCell ref="I36:J36"/>
    <mergeCell ref="K36:M36"/>
    <mergeCell ref="N36:N37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C18:H18"/>
    <mergeCell ref="B22:E22"/>
    <mergeCell ref="G22:K22"/>
    <mergeCell ref="B23:G23"/>
    <mergeCell ref="H23:J23"/>
    <mergeCell ref="B24:D2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2" manualBreakCount="2">
    <brk id="26" max="16" man="1"/>
    <brk id="5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7:Q95"/>
  <sheetViews>
    <sheetView view="pageBreakPreview" zoomScaleSheetLayoutView="100" zoomScalePageLayoutView="0" workbookViewId="0" topLeftCell="A34">
      <selection activeCell="B39" sqref="B39:B43"/>
    </sheetView>
  </sheetViews>
  <sheetFormatPr defaultColWidth="8.8515625" defaultRowHeight="12.75"/>
  <cols>
    <col min="1" max="1" width="4.00390625" style="1" customWidth="1"/>
    <col min="2" max="2" width="36.28125" style="1" customWidth="1"/>
    <col min="3" max="3" width="33.8515625" style="1" customWidth="1"/>
    <col min="4" max="4" width="15.140625" style="1" customWidth="1"/>
    <col min="5" max="5" width="9.8515625" style="1" customWidth="1"/>
    <col min="6" max="6" width="17.57421875" style="1" customWidth="1"/>
    <col min="7" max="7" width="21.00390625" style="1" customWidth="1"/>
    <col min="8" max="8" width="36.8515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8515625" style="1" customWidth="1"/>
    <col min="15" max="15" width="17.57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7" spans="2:1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66" customHeight="1">
      <c r="B18" s="12"/>
      <c r="C18" s="239" t="str">
        <f>'Улыбка '!C18:H18</f>
        <v> ОТЧЕТ О ВЫПОЛНЕНИИ                                                        МУНИЦИПАЛЬНОГО ЗАДАНИЯ №</v>
      </c>
      <c r="D18" s="239"/>
      <c r="E18" s="239"/>
      <c r="F18" s="239"/>
      <c r="G18" s="239"/>
      <c r="H18" s="240"/>
      <c r="I18" s="177">
        <v>30</v>
      </c>
      <c r="J18" s="12"/>
      <c r="K18" s="12"/>
      <c r="L18" s="12"/>
      <c r="M18" s="12"/>
      <c r="N18" s="12"/>
      <c r="O18" s="12"/>
      <c r="P18" s="12"/>
      <c r="Q18" s="12"/>
    </row>
    <row r="19" spans="2:17" ht="54.75" customHeight="1">
      <c r="B19" s="12"/>
      <c r="C19" s="179"/>
      <c r="D19" s="179" t="s">
        <v>166</v>
      </c>
      <c r="E19" s="179"/>
      <c r="F19" s="179"/>
      <c r="G19" s="179"/>
      <c r="H19" s="12"/>
      <c r="I19" s="12"/>
      <c r="J19" s="12"/>
      <c r="K19" s="12"/>
      <c r="L19" s="12"/>
      <c r="M19" s="12"/>
      <c r="N19" s="182"/>
      <c r="O19" s="188" t="s">
        <v>48</v>
      </c>
      <c r="P19" s="15"/>
      <c r="Q19" s="12"/>
    </row>
    <row r="20" spans="2:17" ht="67.5" customHeight="1">
      <c r="B20" s="12"/>
      <c r="C20" s="180" t="s">
        <v>0</v>
      </c>
      <c r="D20" s="181" t="str">
        <f>'Улыбка '!D20</f>
        <v>" 30 "  ДЕКАБРЯ    2022г</v>
      </c>
      <c r="E20" s="179"/>
      <c r="F20" s="179"/>
      <c r="G20" s="179"/>
      <c r="H20" s="12"/>
      <c r="I20" s="12"/>
      <c r="J20" s="12"/>
      <c r="K20" s="12"/>
      <c r="L20" s="12"/>
      <c r="M20" s="12"/>
      <c r="N20" s="189" t="s">
        <v>49</v>
      </c>
      <c r="O20" s="190" t="s">
        <v>50</v>
      </c>
      <c r="P20" s="15"/>
      <c r="Q20" s="12"/>
    </row>
    <row r="21" spans="2:17" ht="29.2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 t="s">
        <v>51</v>
      </c>
      <c r="O21" s="195">
        <f>'Улыбка '!O21</f>
        <v>44925</v>
      </c>
      <c r="P21" s="19"/>
      <c r="Q21" s="12"/>
    </row>
    <row r="22" spans="2:17" ht="93.75" customHeight="1">
      <c r="B22" s="260" t="s">
        <v>52</v>
      </c>
      <c r="C22" s="260"/>
      <c r="D22" s="260"/>
      <c r="E22" s="260"/>
      <c r="F22" s="18"/>
      <c r="G22" s="242" t="s">
        <v>126</v>
      </c>
      <c r="H22" s="242"/>
      <c r="I22" s="242"/>
      <c r="J22" s="242"/>
      <c r="K22" s="242"/>
      <c r="L22" s="12"/>
      <c r="M22" s="12"/>
      <c r="N22" s="189" t="s">
        <v>53</v>
      </c>
      <c r="O22" s="188" t="s">
        <v>262</v>
      </c>
      <c r="P22" s="15"/>
      <c r="Q22" s="12"/>
    </row>
    <row r="23" spans="2:17" ht="87" customHeight="1">
      <c r="B23" s="262" t="s">
        <v>54</v>
      </c>
      <c r="C23" s="262"/>
      <c r="D23" s="262"/>
      <c r="E23" s="262"/>
      <c r="F23" s="262"/>
      <c r="G23" s="262"/>
      <c r="H23" s="275" t="s">
        <v>1</v>
      </c>
      <c r="I23" s="275"/>
      <c r="J23" s="275"/>
      <c r="K23" s="20"/>
      <c r="L23" s="12"/>
      <c r="M23" s="12"/>
      <c r="N23" s="183" t="s">
        <v>169</v>
      </c>
      <c r="O23" s="188" t="s">
        <v>171</v>
      </c>
      <c r="P23" s="15"/>
      <c r="Q23" s="12"/>
    </row>
    <row r="24" spans="2:17" ht="29.25" customHeight="1">
      <c r="B24" s="237"/>
      <c r="C24" s="237"/>
      <c r="D24" s="237"/>
      <c r="E24" s="21"/>
      <c r="F24" s="21"/>
      <c r="G24" s="253"/>
      <c r="H24" s="253"/>
      <c r="I24" s="253"/>
      <c r="J24" s="253"/>
      <c r="K24" s="253"/>
      <c r="L24" s="22"/>
      <c r="M24" s="12"/>
      <c r="N24" s="183" t="s">
        <v>169</v>
      </c>
      <c r="O24" s="188" t="s">
        <v>170</v>
      </c>
      <c r="P24" s="15"/>
      <c r="Q24" s="12"/>
    </row>
    <row r="25" spans="2:17" ht="51" customHeight="1">
      <c r="B25" s="187" t="s">
        <v>2</v>
      </c>
      <c r="C25" s="187" t="str">
        <f>'Улыбка '!C25</f>
        <v>Годовая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4"/>
      <c r="P25" s="15"/>
      <c r="Q25" s="12"/>
    </row>
    <row r="26" spans="2:17" ht="15.75">
      <c r="B26" s="12"/>
      <c r="C26" s="12" t="s">
        <v>161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5"/>
      <c r="Q26" s="12"/>
    </row>
    <row r="27" spans="2:17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20" t="s">
        <v>3</v>
      </c>
      <c r="D28" s="12"/>
      <c r="E28" s="12"/>
      <c r="F28" s="12"/>
      <c r="G28" s="12"/>
      <c r="H28" s="12"/>
      <c r="I28" s="23"/>
      <c r="J28" s="12"/>
      <c r="K28" s="12"/>
      <c r="L28" s="12"/>
      <c r="M28" s="12"/>
      <c r="N28" s="12"/>
      <c r="O28" s="12"/>
      <c r="P28" s="12"/>
      <c r="Q28" s="12"/>
    </row>
    <row r="29" spans="2:17" ht="15.75">
      <c r="B29" s="13"/>
      <c r="C29" s="16" t="s">
        <v>4</v>
      </c>
      <c r="D29" s="6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.75" customHeight="1">
      <c r="B30" s="24" t="s">
        <v>5</v>
      </c>
      <c r="C30" s="12"/>
      <c r="D30" s="12"/>
      <c r="E30" s="12"/>
      <c r="F30" s="12"/>
      <c r="G30" s="12"/>
      <c r="H30" s="12"/>
      <c r="I30" s="12"/>
      <c r="J30" s="12"/>
      <c r="K30" s="12"/>
      <c r="L30" s="238" t="s">
        <v>55</v>
      </c>
      <c r="M30" s="238"/>
      <c r="N30" s="238"/>
      <c r="O30" s="230" t="s">
        <v>168</v>
      </c>
      <c r="P30" s="25"/>
      <c r="Q30" s="25"/>
    </row>
    <row r="31" spans="2:17" ht="33" customHeight="1">
      <c r="B31" s="9" t="s">
        <v>6</v>
      </c>
      <c r="C31" s="26"/>
      <c r="D31" s="26"/>
      <c r="E31" s="12"/>
      <c r="F31" s="12"/>
      <c r="G31" s="12"/>
      <c r="H31" s="12"/>
      <c r="I31" s="12"/>
      <c r="J31" s="12"/>
      <c r="K31" s="12"/>
      <c r="L31" s="238"/>
      <c r="M31" s="238"/>
      <c r="N31" s="238"/>
      <c r="O31" s="231"/>
      <c r="P31" s="27"/>
      <c r="Q31" s="13"/>
    </row>
    <row r="32" spans="2:17" ht="15.75">
      <c r="B32" s="20" t="s">
        <v>56</v>
      </c>
      <c r="C32" s="12"/>
      <c r="D32" s="12"/>
      <c r="E32" s="100" t="s">
        <v>81</v>
      </c>
      <c r="F32" s="100"/>
      <c r="G32" s="100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.75">
      <c r="B33" s="227" t="s">
        <v>57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2:17" ht="15.75">
      <c r="B34" s="29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5"/>
    </row>
    <row r="35" spans="2:17" ht="83.25" customHeight="1">
      <c r="B35" s="203" t="s">
        <v>58</v>
      </c>
      <c r="C35" s="205" t="s">
        <v>9</v>
      </c>
      <c r="D35" s="207"/>
      <c r="E35" s="206"/>
      <c r="F35" s="205" t="s">
        <v>59</v>
      </c>
      <c r="G35" s="206"/>
      <c r="H35" s="205" t="s">
        <v>10</v>
      </c>
      <c r="I35" s="207"/>
      <c r="J35" s="207"/>
      <c r="K35" s="207"/>
      <c r="L35" s="207"/>
      <c r="M35" s="207"/>
      <c r="N35" s="207"/>
      <c r="O35" s="207"/>
      <c r="P35" s="206"/>
      <c r="Q35" s="30"/>
    </row>
    <row r="36" spans="2:17" ht="33.75" customHeight="1">
      <c r="B36" s="219"/>
      <c r="C36" s="212" t="s">
        <v>127</v>
      </c>
      <c r="D36" s="212" t="s">
        <v>140</v>
      </c>
      <c r="E36" s="212" t="s">
        <v>11</v>
      </c>
      <c r="F36" s="212" t="s">
        <v>129</v>
      </c>
      <c r="G36" s="212" t="s">
        <v>132</v>
      </c>
      <c r="H36" s="203" t="s">
        <v>60</v>
      </c>
      <c r="I36" s="205" t="s">
        <v>61</v>
      </c>
      <c r="J36" s="206"/>
      <c r="K36" s="205" t="s">
        <v>62</v>
      </c>
      <c r="L36" s="207"/>
      <c r="M36" s="206"/>
      <c r="N36" s="203" t="s">
        <v>63</v>
      </c>
      <c r="O36" s="208" t="s">
        <v>64</v>
      </c>
      <c r="P36" s="203" t="s">
        <v>65</v>
      </c>
      <c r="Q36" s="236"/>
    </row>
    <row r="37" spans="2:17" ht="111.75" customHeight="1">
      <c r="B37" s="204"/>
      <c r="C37" s="213"/>
      <c r="D37" s="213"/>
      <c r="E37" s="213"/>
      <c r="F37" s="213"/>
      <c r="G37" s="213"/>
      <c r="H37" s="204"/>
      <c r="I37" s="33" t="s">
        <v>66</v>
      </c>
      <c r="J37" s="33" t="s">
        <v>67</v>
      </c>
      <c r="K37" s="34" t="s">
        <v>68</v>
      </c>
      <c r="L37" s="34" t="s">
        <v>69</v>
      </c>
      <c r="M37" s="34" t="s">
        <v>70</v>
      </c>
      <c r="N37" s="204"/>
      <c r="O37" s="209"/>
      <c r="P37" s="204"/>
      <c r="Q37" s="236"/>
    </row>
    <row r="38" spans="2:17" ht="17.25" customHeight="1">
      <c r="B38" s="35">
        <v>1</v>
      </c>
      <c r="C38" s="36">
        <v>2</v>
      </c>
      <c r="D38" s="36">
        <v>3</v>
      </c>
      <c r="E38" s="37">
        <v>4</v>
      </c>
      <c r="F38" s="37">
        <v>5</v>
      </c>
      <c r="G38" s="37">
        <v>6</v>
      </c>
      <c r="H38" s="35">
        <v>7</v>
      </c>
      <c r="I38" s="38">
        <v>8</v>
      </c>
      <c r="J38" s="38">
        <v>9</v>
      </c>
      <c r="K38" s="38">
        <v>10</v>
      </c>
      <c r="L38" s="38">
        <v>11</v>
      </c>
      <c r="M38" s="38">
        <v>12</v>
      </c>
      <c r="N38" s="35">
        <v>13</v>
      </c>
      <c r="O38" s="35">
        <v>14</v>
      </c>
      <c r="P38" s="35">
        <v>15</v>
      </c>
      <c r="Q38" s="31"/>
    </row>
    <row r="39" spans="2:17" ht="27" customHeight="1">
      <c r="B39" s="254" t="str">
        <f>B50</f>
        <v>801011О.99.0.БВ24ДН81000 </v>
      </c>
      <c r="C39" s="257" t="s">
        <v>183</v>
      </c>
      <c r="D39" s="250" t="s">
        <v>197</v>
      </c>
      <c r="E39" s="214"/>
      <c r="F39" s="214" t="s">
        <v>82</v>
      </c>
      <c r="G39" s="214" t="s">
        <v>182</v>
      </c>
      <c r="H39" s="40" t="s">
        <v>14</v>
      </c>
      <c r="I39" s="41" t="s">
        <v>15</v>
      </c>
      <c r="J39" s="33"/>
      <c r="K39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9" s="32"/>
      <c r="M39" s="32">
        <f>K39</f>
        <v>100</v>
      </c>
      <c r="N39" s="32">
        <f>K39*0.1</f>
        <v>10</v>
      </c>
      <c r="O39" s="32">
        <v>0</v>
      </c>
      <c r="P39" s="32"/>
      <c r="Q39" s="31"/>
    </row>
    <row r="40" spans="2:17" ht="37.5" customHeight="1">
      <c r="B40" s="255"/>
      <c r="C40" s="258"/>
      <c r="D40" s="251"/>
      <c r="E40" s="215"/>
      <c r="F40" s="215"/>
      <c r="G40" s="215"/>
      <c r="H40" s="40" t="s">
        <v>158</v>
      </c>
      <c r="I40" s="41" t="s">
        <v>15</v>
      </c>
      <c r="J40" s="33"/>
      <c r="K40" s="32">
        <v>0</v>
      </c>
      <c r="L40" s="32"/>
      <c r="M40" s="32">
        <v>0</v>
      </c>
      <c r="N40" s="32">
        <f>K40*0.1</f>
        <v>0</v>
      </c>
      <c r="O40" s="32">
        <v>0</v>
      </c>
      <c r="P40" s="32"/>
      <c r="Q40" s="31"/>
    </row>
    <row r="41" spans="2:17" ht="52.5" customHeight="1">
      <c r="B41" s="255"/>
      <c r="C41" s="258"/>
      <c r="D41" s="251"/>
      <c r="E41" s="215"/>
      <c r="F41" s="215"/>
      <c r="G41" s="215"/>
      <c r="H41" s="40" t="s">
        <v>131</v>
      </c>
      <c r="I41" s="41" t="s">
        <v>15</v>
      </c>
      <c r="J41" s="33"/>
      <c r="K41" s="43">
        <v>0</v>
      </c>
      <c r="L41" s="43"/>
      <c r="M41" s="43">
        <v>0</v>
      </c>
      <c r="N41" s="43">
        <f>K41*0.1</f>
        <v>0</v>
      </c>
      <c r="O41" s="32">
        <v>0</v>
      </c>
      <c r="P41" s="32"/>
      <c r="Q41" s="31"/>
    </row>
    <row r="42" spans="2:17" ht="15.75" customHeight="1">
      <c r="B42" s="255"/>
      <c r="C42" s="258"/>
      <c r="D42" s="251"/>
      <c r="E42" s="215"/>
      <c r="F42" s="215"/>
      <c r="G42" s="215"/>
      <c r="H42" s="40" t="s">
        <v>17</v>
      </c>
      <c r="I42" s="41" t="s">
        <v>15</v>
      </c>
      <c r="J42" s="33"/>
      <c r="K42" s="43">
        <v>90</v>
      </c>
      <c r="L42" s="43"/>
      <c r="M42" s="43">
        <f>K42</f>
        <v>90</v>
      </c>
      <c r="N42" s="43">
        <f>K42*0.1</f>
        <v>9</v>
      </c>
      <c r="O42" s="32">
        <v>0</v>
      </c>
      <c r="P42" s="32"/>
      <c r="Q42" s="31"/>
    </row>
    <row r="43" spans="2:17" ht="77.25" customHeight="1">
      <c r="B43" s="256"/>
      <c r="C43" s="259"/>
      <c r="D43" s="252"/>
      <c r="E43" s="216"/>
      <c r="F43" s="216"/>
      <c r="G43" s="216"/>
      <c r="H43" s="45" t="s">
        <v>18</v>
      </c>
      <c r="I43" s="46" t="s">
        <v>19</v>
      </c>
      <c r="J43" s="47"/>
      <c r="K43" s="48">
        <v>0</v>
      </c>
      <c r="L43" s="48"/>
      <c r="M43" s="49">
        <f>K43</f>
        <v>0</v>
      </c>
      <c r="N43" s="50">
        <f>K43*0.01</f>
        <v>0</v>
      </c>
      <c r="O43" s="49">
        <f>K43-M43-N43</f>
        <v>0</v>
      </c>
      <c r="P43" s="32"/>
      <c r="Q43" s="15"/>
    </row>
    <row r="44" spans="2:17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6.25" customHeight="1">
      <c r="B45" s="29" t="s">
        <v>20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2"/>
    </row>
    <row r="46" spans="2:17" ht="82.5" customHeight="1">
      <c r="B46" s="203" t="s">
        <v>58</v>
      </c>
      <c r="C46" s="205" t="s">
        <v>9</v>
      </c>
      <c r="D46" s="207"/>
      <c r="E46" s="206"/>
      <c r="F46" s="205" t="s">
        <v>59</v>
      </c>
      <c r="G46" s="206"/>
      <c r="H46" s="205" t="s">
        <v>21</v>
      </c>
      <c r="I46" s="207"/>
      <c r="J46" s="207"/>
      <c r="K46" s="207"/>
      <c r="L46" s="207"/>
      <c r="M46" s="207"/>
      <c r="N46" s="207"/>
      <c r="O46" s="207"/>
      <c r="P46" s="207"/>
      <c r="Q46" s="203" t="s">
        <v>71</v>
      </c>
    </row>
    <row r="47" spans="2:17" ht="34.5" customHeight="1">
      <c r="B47" s="219"/>
      <c r="C47" s="212" t="s">
        <v>127</v>
      </c>
      <c r="D47" s="212" t="s">
        <v>140</v>
      </c>
      <c r="E47" s="212" t="s">
        <v>11</v>
      </c>
      <c r="F47" s="212" t="s">
        <v>129</v>
      </c>
      <c r="G47" s="212" t="s">
        <v>132</v>
      </c>
      <c r="H47" s="203" t="s">
        <v>60</v>
      </c>
      <c r="I47" s="205" t="s">
        <v>72</v>
      </c>
      <c r="J47" s="206"/>
      <c r="K47" s="233" t="s">
        <v>62</v>
      </c>
      <c r="L47" s="233"/>
      <c r="M47" s="233"/>
      <c r="N47" s="233" t="s">
        <v>63</v>
      </c>
      <c r="O47" s="234" t="s">
        <v>64</v>
      </c>
      <c r="P47" s="205" t="s">
        <v>65</v>
      </c>
      <c r="Q47" s="219"/>
    </row>
    <row r="48" spans="2:17" ht="111.75" customHeight="1">
      <c r="B48" s="204"/>
      <c r="C48" s="213"/>
      <c r="D48" s="213"/>
      <c r="E48" s="213"/>
      <c r="F48" s="213"/>
      <c r="G48" s="213"/>
      <c r="H48" s="204"/>
      <c r="I48" s="33" t="s">
        <v>66</v>
      </c>
      <c r="J48" s="33" t="s">
        <v>67</v>
      </c>
      <c r="K48" s="33" t="s">
        <v>68</v>
      </c>
      <c r="L48" s="33" t="s">
        <v>69</v>
      </c>
      <c r="M48" s="33" t="s">
        <v>70</v>
      </c>
      <c r="N48" s="233"/>
      <c r="O48" s="234"/>
      <c r="P48" s="205"/>
      <c r="Q48" s="204"/>
    </row>
    <row r="49" spans="2:17" ht="18.75" customHeight="1">
      <c r="B49" s="53">
        <v>1</v>
      </c>
      <c r="C49" s="36">
        <v>2</v>
      </c>
      <c r="D49" s="36">
        <v>3</v>
      </c>
      <c r="E49" s="37">
        <v>4</v>
      </c>
      <c r="F49" s="37">
        <v>5</v>
      </c>
      <c r="G49" s="37">
        <v>6</v>
      </c>
      <c r="H49" s="35">
        <v>7</v>
      </c>
      <c r="I49" s="38">
        <v>8</v>
      </c>
      <c r="J49" s="38">
        <v>9</v>
      </c>
      <c r="K49" s="38">
        <v>10</v>
      </c>
      <c r="L49" s="38">
        <v>11</v>
      </c>
      <c r="M49" s="38">
        <v>12</v>
      </c>
      <c r="N49" s="35">
        <v>13</v>
      </c>
      <c r="O49" s="35">
        <v>14</v>
      </c>
      <c r="P49" s="35">
        <v>15</v>
      </c>
      <c r="Q49" s="35">
        <v>16</v>
      </c>
    </row>
    <row r="50" spans="2:17" ht="54" customHeight="1">
      <c r="B50" s="54" t="s">
        <v>271</v>
      </c>
      <c r="C50" s="95" t="s">
        <v>172</v>
      </c>
      <c r="D50" s="56" t="s">
        <v>136</v>
      </c>
      <c r="E50" s="57"/>
      <c r="F50" s="58" t="s">
        <v>82</v>
      </c>
      <c r="G50" s="57" t="s">
        <v>182</v>
      </c>
      <c r="H50" s="59" t="s">
        <v>22</v>
      </c>
      <c r="I50" s="60" t="s">
        <v>135</v>
      </c>
      <c r="J50" s="33">
        <v>792</v>
      </c>
      <c r="K50" s="52">
        <v>18</v>
      </c>
      <c r="L50" s="52"/>
      <c r="M50" s="52">
        <v>12</v>
      </c>
      <c r="N50" s="62">
        <f>K50*0.35</f>
        <v>6.3</v>
      </c>
      <c r="O50" s="52">
        <v>0</v>
      </c>
      <c r="P50" s="52"/>
      <c r="Q50" s="52"/>
    </row>
    <row r="51" spans="1:17" ht="15.75">
      <c r="A51" s="2"/>
      <c r="B51" s="63"/>
      <c r="C51" s="96"/>
      <c r="D51" s="235"/>
      <c r="E51" s="235"/>
      <c r="F51" s="23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.75">
      <c r="A52" s="2"/>
      <c r="B52" s="63"/>
      <c r="C52" s="16" t="s">
        <v>4</v>
      </c>
      <c r="D52" s="7">
        <v>2</v>
      </c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2"/>
      <c r="P52" s="12"/>
      <c r="Q52" s="15"/>
    </row>
    <row r="53" spans="2:17" ht="19.5" customHeight="1">
      <c r="B53" s="24" t="s">
        <v>73</v>
      </c>
      <c r="C53" s="12"/>
      <c r="D53" s="12"/>
      <c r="E53" s="12"/>
      <c r="F53" s="13"/>
      <c r="G53" s="12"/>
      <c r="H53" s="12"/>
      <c r="I53" s="12"/>
      <c r="J53" s="12"/>
      <c r="K53" s="12"/>
      <c r="L53" s="228" t="s">
        <v>55</v>
      </c>
      <c r="M53" s="228"/>
      <c r="N53" s="229"/>
      <c r="O53" s="230" t="s">
        <v>167</v>
      </c>
      <c r="P53" s="232"/>
      <c r="Q53" s="25"/>
    </row>
    <row r="54" spans="2:17" ht="24.75" customHeight="1">
      <c r="B54" s="8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8"/>
      <c r="M54" s="228"/>
      <c r="N54" s="229"/>
      <c r="O54" s="231"/>
      <c r="P54" s="232"/>
      <c r="Q54" s="64"/>
    </row>
    <row r="55" spans="2:17" ht="14.25" customHeight="1">
      <c r="B55" s="20" t="s">
        <v>56</v>
      </c>
      <c r="C55" s="12"/>
      <c r="D55" s="12"/>
      <c r="E55" s="226" t="s">
        <v>81</v>
      </c>
      <c r="F55" s="226"/>
      <c r="G55" s="226"/>
      <c r="H55" s="226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27" t="s">
        <v>57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2:17" ht="15.75">
      <c r="B57" s="66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5"/>
    </row>
    <row r="58" spans="2:17" ht="81" customHeight="1">
      <c r="B58" s="203" t="s">
        <v>58</v>
      </c>
      <c r="C58" s="205" t="s">
        <v>9</v>
      </c>
      <c r="D58" s="207"/>
      <c r="E58" s="206"/>
      <c r="F58" s="220" t="s">
        <v>59</v>
      </c>
      <c r="G58" s="221"/>
      <c r="H58" s="205" t="s">
        <v>10</v>
      </c>
      <c r="I58" s="207"/>
      <c r="J58" s="207"/>
      <c r="K58" s="207"/>
      <c r="L58" s="207"/>
      <c r="M58" s="207"/>
      <c r="N58" s="207"/>
      <c r="O58" s="207"/>
      <c r="P58" s="206"/>
      <c r="Q58" s="30"/>
    </row>
    <row r="59" spans="2:17" ht="35.25" customHeight="1">
      <c r="B59" s="219"/>
      <c r="C59" s="212" t="s">
        <v>127</v>
      </c>
      <c r="D59" s="212" t="s">
        <v>140</v>
      </c>
      <c r="E59" s="212" t="s">
        <v>11</v>
      </c>
      <c r="F59" s="212" t="s">
        <v>129</v>
      </c>
      <c r="G59" s="212" t="s">
        <v>132</v>
      </c>
      <c r="H59" s="203" t="s">
        <v>60</v>
      </c>
      <c r="I59" s="205" t="s">
        <v>72</v>
      </c>
      <c r="J59" s="206"/>
      <c r="K59" s="205" t="s">
        <v>62</v>
      </c>
      <c r="L59" s="207"/>
      <c r="M59" s="206"/>
      <c r="N59" s="203" t="s">
        <v>63</v>
      </c>
      <c r="O59" s="208" t="s">
        <v>64</v>
      </c>
      <c r="P59" s="203" t="s">
        <v>65</v>
      </c>
      <c r="Q59" s="222"/>
    </row>
    <row r="60" spans="2:17" ht="120.75" customHeight="1">
      <c r="B60" s="204"/>
      <c r="C60" s="213"/>
      <c r="D60" s="213"/>
      <c r="E60" s="213"/>
      <c r="F60" s="213"/>
      <c r="G60" s="213"/>
      <c r="H60" s="204"/>
      <c r="I60" s="33" t="s">
        <v>66</v>
      </c>
      <c r="J60" s="33" t="s">
        <v>67</v>
      </c>
      <c r="K60" s="34" t="s">
        <v>68</v>
      </c>
      <c r="L60" s="34" t="s">
        <v>69</v>
      </c>
      <c r="M60" s="34" t="s">
        <v>70</v>
      </c>
      <c r="N60" s="204"/>
      <c r="O60" s="209"/>
      <c r="P60" s="204"/>
      <c r="Q60" s="222"/>
    </row>
    <row r="61" spans="2:17" ht="15.75">
      <c r="B61" s="35">
        <v>1</v>
      </c>
      <c r="C61" s="36">
        <v>2</v>
      </c>
      <c r="D61" s="36">
        <v>3</v>
      </c>
      <c r="E61" s="37">
        <v>4</v>
      </c>
      <c r="F61" s="37">
        <v>5</v>
      </c>
      <c r="G61" s="37">
        <v>6</v>
      </c>
      <c r="H61" s="35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5">
        <v>13</v>
      </c>
      <c r="O61" s="35">
        <v>14</v>
      </c>
      <c r="P61" s="35">
        <v>15</v>
      </c>
      <c r="Q61" s="67"/>
    </row>
    <row r="62" spans="2:17" ht="18" customHeight="1">
      <c r="B62" s="244" t="s">
        <v>177</v>
      </c>
      <c r="C62" s="264" t="s">
        <v>44</v>
      </c>
      <c r="D62" s="250" t="s">
        <v>145</v>
      </c>
      <c r="E62" s="223"/>
      <c r="F62" s="214" t="s">
        <v>82</v>
      </c>
      <c r="G62" s="214" t="s">
        <v>182</v>
      </c>
      <c r="H62" s="45" t="s">
        <v>84</v>
      </c>
      <c r="I62" s="70" t="s">
        <v>15</v>
      </c>
      <c r="J62" s="59"/>
      <c r="K62" s="164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2" s="164"/>
      <c r="M62" s="164">
        <f>K62</f>
        <v>100</v>
      </c>
      <c r="N62" s="164">
        <f>K62*0.1</f>
        <v>10</v>
      </c>
      <c r="O62" s="164">
        <v>0</v>
      </c>
      <c r="P62" s="59"/>
      <c r="Q62" s="67"/>
    </row>
    <row r="63" spans="2:17" ht="19.5" customHeight="1">
      <c r="B63" s="245"/>
      <c r="C63" s="281"/>
      <c r="D63" s="251"/>
      <c r="E63" s="224"/>
      <c r="F63" s="215"/>
      <c r="G63" s="215"/>
      <c r="H63" s="40" t="s">
        <v>24</v>
      </c>
      <c r="I63" s="101" t="s">
        <v>15</v>
      </c>
      <c r="J63" s="71"/>
      <c r="K63" s="50">
        <v>90</v>
      </c>
      <c r="L63" s="50"/>
      <c r="M63" s="50">
        <f>K63</f>
        <v>90</v>
      </c>
      <c r="N63" s="50">
        <f>K63*0.1</f>
        <v>9</v>
      </c>
      <c r="O63" s="49">
        <v>0</v>
      </c>
      <c r="P63" s="71"/>
      <c r="Q63" s="67"/>
    </row>
    <row r="64" spans="2:17" ht="63.75" customHeight="1">
      <c r="B64" s="245"/>
      <c r="C64" s="281"/>
      <c r="D64" s="251"/>
      <c r="E64" s="224"/>
      <c r="F64" s="215"/>
      <c r="G64" s="215"/>
      <c r="H64" s="45" t="s">
        <v>155</v>
      </c>
      <c r="I64" s="108" t="s">
        <v>19</v>
      </c>
      <c r="J64" s="59"/>
      <c r="K64" s="50">
        <v>0</v>
      </c>
      <c r="L64" s="50"/>
      <c r="M64" s="50">
        <v>0</v>
      </c>
      <c r="N64" s="50">
        <v>0</v>
      </c>
      <c r="O64" s="49">
        <v>0</v>
      </c>
      <c r="P64" s="71"/>
      <c r="Q64" s="67"/>
    </row>
    <row r="65" spans="2:17" ht="30" customHeight="1">
      <c r="B65" s="246"/>
      <c r="C65" s="265"/>
      <c r="D65" s="252"/>
      <c r="E65" s="225"/>
      <c r="F65" s="216"/>
      <c r="G65" s="216"/>
      <c r="H65" s="40" t="s">
        <v>25</v>
      </c>
      <c r="I65" s="75" t="s">
        <v>19</v>
      </c>
      <c r="J65" s="59"/>
      <c r="K65" s="49">
        <v>0</v>
      </c>
      <c r="L65" s="49"/>
      <c r="M65" s="49">
        <v>0</v>
      </c>
      <c r="N65" s="50">
        <v>0</v>
      </c>
      <c r="O65" s="49">
        <v>0</v>
      </c>
      <c r="P65" s="71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81.75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37.5" customHeight="1"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11.75" customHeight="1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42.75" customHeight="1">
      <c r="B72" s="54" t="s">
        <v>177</v>
      </c>
      <c r="C72" s="102" t="s">
        <v>44</v>
      </c>
      <c r="D72" s="56" t="s">
        <v>175</v>
      </c>
      <c r="E72" s="58"/>
      <c r="F72" s="58" t="s">
        <v>82</v>
      </c>
      <c r="G72" s="57" t="s">
        <v>182</v>
      </c>
      <c r="H72" s="71" t="s">
        <v>134</v>
      </c>
      <c r="I72" s="60" t="s">
        <v>135</v>
      </c>
      <c r="J72" s="33">
        <v>792</v>
      </c>
      <c r="K72" s="52">
        <v>18</v>
      </c>
      <c r="L72" s="52"/>
      <c r="M72" s="52">
        <v>12</v>
      </c>
      <c r="N72" s="62">
        <f>K72*0.35</f>
        <v>6.3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209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40</v>
      </c>
      <c r="O74" s="201"/>
      <c r="P74" s="12"/>
      <c r="Q74" s="12"/>
    </row>
    <row r="75" spans="2:17" ht="33.75" customHeight="1">
      <c r="B75" s="90" t="str">
        <f>'Улыбка '!B76</f>
        <v>" 30 "  ДЕКАБРЯ    2022г</v>
      </c>
      <c r="C75" s="89"/>
      <c r="D75" s="89"/>
      <c r="E75" s="109" t="s">
        <v>79</v>
      </c>
      <c r="F75" s="91"/>
      <c r="G75" s="91"/>
      <c r="H75" s="202"/>
      <c r="I75" s="202"/>
      <c r="J75" s="89"/>
      <c r="K75" s="12"/>
      <c r="L75" s="109" t="s">
        <v>26</v>
      </c>
      <c r="M75" s="12"/>
      <c r="N75" s="282" t="s">
        <v>80</v>
      </c>
      <c r="O75" s="28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97">
    <mergeCell ref="B39:B43"/>
    <mergeCell ref="C39:C43"/>
    <mergeCell ref="D39:D43"/>
    <mergeCell ref="F39:F43"/>
    <mergeCell ref="G39:G43"/>
    <mergeCell ref="B62:B65"/>
    <mergeCell ref="C62:C65"/>
    <mergeCell ref="D62:D65"/>
    <mergeCell ref="F62:F65"/>
    <mergeCell ref="G62:G65"/>
    <mergeCell ref="C18:H18"/>
    <mergeCell ref="B22:E22"/>
    <mergeCell ref="G22:K22"/>
    <mergeCell ref="B23:G23"/>
    <mergeCell ref="H23:J23"/>
    <mergeCell ref="B24:D24"/>
    <mergeCell ref="L30:N31"/>
    <mergeCell ref="G24:K24"/>
    <mergeCell ref="H35:P35"/>
    <mergeCell ref="G36:G37"/>
    <mergeCell ref="O30:O31"/>
    <mergeCell ref="B33:Q33"/>
    <mergeCell ref="B35:B37"/>
    <mergeCell ref="C35:E35"/>
    <mergeCell ref="F35:G35"/>
    <mergeCell ref="O36:O37"/>
    <mergeCell ref="P36:P37"/>
    <mergeCell ref="Q36:Q37"/>
    <mergeCell ref="H36:H37"/>
    <mergeCell ref="I36:J36"/>
    <mergeCell ref="K36:M36"/>
    <mergeCell ref="N36:N37"/>
    <mergeCell ref="E36:E37"/>
    <mergeCell ref="F36:F37"/>
    <mergeCell ref="C36:C37"/>
    <mergeCell ref="D36:D37"/>
    <mergeCell ref="E39:E43"/>
    <mergeCell ref="F46:G46"/>
    <mergeCell ref="B46:B48"/>
    <mergeCell ref="C46:E46"/>
    <mergeCell ref="H46:P46"/>
    <mergeCell ref="Q46:Q48"/>
    <mergeCell ref="C47:C48"/>
    <mergeCell ref="D47:D48"/>
    <mergeCell ref="E47:E48"/>
    <mergeCell ref="F47:F48"/>
    <mergeCell ref="G47:G48"/>
    <mergeCell ref="H47:H48"/>
    <mergeCell ref="I47:J47"/>
    <mergeCell ref="K47:M47"/>
    <mergeCell ref="N47:N48"/>
    <mergeCell ref="O47:O48"/>
    <mergeCell ref="P47:P48"/>
    <mergeCell ref="D51:F51"/>
    <mergeCell ref="L53:N54"/>
    <mergeCell ref="O53:O54"/>
    <mergeCell ref="P53:P54"/>
    <mergeCell ref="E55:H55"/>
    <mergeCell ref="C58:E58"/>
    <mergeCell ref="F58:G58"/>
    <mergeCell ref="H58:P58"/>
    <mergeCell ref="B56:Q56"/>
    <mergeCell ref="B58:B60"/>
    <mergeCell ref="D59:D60"/>
    <mergeCell ref="F59:F60"/>
    <mergeCell ref="G59:G60"/>
    <mergeCell ref="P59:P60"/>
    <mergeCell ref="H59:H60"/>
    <mergeCell ref="I59:J59"/>
    <mergeCell ref="K59:M59"/>
    <mergeCell ref="N59:N60"/>
    <mergeCell ref="O59:O60"/>
    <mergeCell ref="Q59:Q60"/>
    <mergeCell ref="E62:E65"/>
    <mergeCell ref="Q68:Q70"/>
    <mergeCell ref="C69:C70"/>
    <mergeCell ref="D69:D70"/>
    <mergeCell ref="E69:E70"/>
    <mergeCell ref="F69:F70"/>
    <mergeCell ref="O69:O70"/>
    <mergeCell ref="C59:C60"/>
    <mergeCell ref="E59:E60"/>
    <mergeCell ref="B68:B70"/>
    <mergeCell ref="C68:E68"/>
    <mergeCell ref="F68:G68"/>
    <mergeCell ref="H68:P68"/>
    <mergeCell ref="P69:P70"/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5" r:id="rId1"/>
  <rowBreaks count="2" manualBreakCount="2">
    <brk id="27" max="16" man="1"/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5"/>
  <sheetViews>
    <sheetView view="pageBreakPreview" zoomScaleSheetLayoutView="100" zoomScalePageLayoutView="0" workbookViewId="0" topLeftCell="A41">
      <selection activeCell="B50" sqref="B50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29.8515625" style="1" customWidth="1"/>
    <col min="4" max="4" width="17.421875" style="1" customWidth="1"/>
    <col min="5" max="5" width="12.421875" style="1" customWidth="1"/>
    <col min="6" max="6" width="14.28125" style="1" customWidth="1"/>
    <col min="7" max="7" width="15.421875" style="1" customWidth="1"/>
    <col min="8" max="8" width="37.421875" style="1" customWidth="1"/>
    <col min="9" max="9" width="12.281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8515625" style="1" customWidth="1"/>
    <col min="15" max="15" width="17.2812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72.75" customHeight="1">
      <c r="A17" s="12"/>
      <c r="B17" s="12"/>
      <c r="C17" s="239" t="str">
        <f>Ласточка!C18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31</v>
      </c>
      <c r="J17" s="12"/>
      <c r="K17" s="12"/>
      <c r="L17" s="12"/>
      <c r="M17" s="12"/>
      <c r="N17" s="12"/>
      <c r="O17" s="12"/>
      <c r="P17" s="12"/>
      <c r="Q17" s="12"/>
    </row>
    <row r="18" spans="1:17" ht="51.75" customHeight="1">
      <c r="A18" s="12"/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1:17" ht="45.75" customHeight="1">
      <c r="A19" s="12"/>
      <c r="B19" s="12"/>
      <c r="C19" s="180" t="s">
        <v>0</v>
      </c>
      <c r="D19" s="181" t="str">
        <f>Ласточка!D20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1:17" ht="22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1">
        <f>Ласточка!O21</f>
        <v>44925</v>
      </c>
      <c r="P20" s="19"/>
      <c r="Q20" s="12"/>
    </row>
    <row r="21" spans="1:17" ht="93.75" customHeight="1">
      <c r="A21" s="12"/>
      <c r="B21" s="260" t="s">
        <v>52</v>
      </c>
      <c r="C21" s="260"/>
      <c r="D21" s="260"/>
      <c r="E21" s="260"/>
      <c r="F21" s="18"/>
      <c r="G21" s="283" t="s">
        <v>124</v>
      </c>
      <c r="H21" s="283"/>
      <c r="I21" s="283"/>
      <c r="J21" s="283"/>
      <c r="K21" s="283"/>
      <c r="L21" s="12"/>
      <c r="M21" s="12"/>
      <c r="N21" s="189" t="s">
        <v>53</v>
      </c>
      <c r="O21" s="188" t="s">
        <v>261</v>
      </c>
      <c r="P21" s="15"/>
      <c r="Q21" s="12"/>
    </row>
    <row r="22" spans="1:17" ht="87" customHeight="1">
      <c r="A22" s="12"/>
      <c r="B22" s="262" t="s">
        <v>54</v>
      </c>
      <c r="C22" s="262"/>
      <c r="D22" s="262"/>
      <c r="E22" s="262"/>
      <c r="F22" s="262"/>
      <c r="G22" s="262"/>
      <c r="H22" s="275" t="s">
        <v>1</v>
      </c>
      <c r="I22" s="275"/>
      <c r="J22" s="275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1:17" ht="34.5" customHeight="1">
      <c r="A23" s="12"/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1:17" ht="60.75" customHeight="1">
      <c r="A24" s="12"/>
      <c r="B24" s="187" t="s">
        <v>2</v>
      </c>
      <c r="C24" s="187" t="str">
        <f>Ласточка!C25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1:17" ht="15.75">
      <c r="A25" s="12"/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1:17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2"/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20.25" customHeight="1">
      <c r="A29" s="12"/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1:17" ht="31.5" customHeight="1">
      <c r="A30" s="12"/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1:17" ht="15.75">
      <c r="A31" s="12"/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 s="12"/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1:17" ht="15.75">
      <c r="A33" s="12"/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1:17" ht="81.75" customHeight="1">
      <c r="A34" s="12"/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1:17" ht="20.25" customHeight="1">
      <c r="A35" s="12"/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1:17" ht="96" customHeight="1">
      <c r="A36" s="12"/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1:17" ht="17.25" customHeight="1">
      <c r="A37" s="12"/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1:17" ht="28.5" customHeight="1">
      <c r="A38" s="12"/>
      <c r="B38" s="271" t="s">
        <v>271</v>
      </c>
      <c r="C38" s="257" t="s">
        <v>183</v>
      </c>
      <c r="D38" s="250" t="s">
        <v>198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1:17" ht="39" customHeight="1">
      <c r="A39" s="12"/>
      <c r="B39" s="284"/>
      <c r="C39" s="258"/>
      <c r="D39" s="251"/>
      <c r="E39" s="215"/>
      <c r="F39" s="215"/>
      <c r="G39" s="215"/>
      <c r="H39" s="40" t="s">
        <v>153</v>
      </c>
      <c r="I39" s="41" t="s">
        <v>15</v>
      </c>
      <c r="J39" s="33"/>
      <c r="K39" s="43">
        <v>0</v>
      </c>
      <c r="L39" s="43"/>
      <c r="M39" s="43">
        <v>0</v>
      </c>
      <c r="N39" s="43">
        <v>0</v>
      </c>
      <c r="O39" s="32">
        <v>0</v>
      </c>
      <c r="P39" s="32"/>
      <c r="Q39" s="31"/>
    </row>
    <row r="40" spans="1:17" ht="52.5" customHeight="1">
      <c r="A40" s="12"/>
      <c r="B40" s="284"/>
      <c r="C40" s="258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v>0</v>
      </c>
      <c r="N40" s="43">
        <v>0</v>
      </c>
      <c r="O40" s="32">
        <v>0</v>
      </c>
      <c r="P40" s="32"/>
      <c r="Q40" s="31"/>
    </row>
    <row r="41" spans="1:17" ht="15.75" customHeight="1">
      <c r="A41" s="12"/>
      <c r="B41" s="284"/>
      <c r="C41" s="258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43">
        <f>K41*0.1</f>
        <v>9</v>
      </c>
      <c r="O41" s="32">
        <v>0</v>
      </c>
      <c r="P41" s="32"/>
      <c r="Q41" s="31"/>
    </row>
    <row r="42" spans="1:17" ht="78.75" customHeight="1">
      <c r="A42" s="12"/>
      <c r="B42" s="272"/>
      <c r="C42" s="259"/>
      <c r="D42" s="252"/>
      <c r="E42" s="216"/>
      <c r="F42" s="216"/>
      <c r="G42" s="216"/>
      <c r="H42" s="45" t="s">
        <v>18</v>
      </c>
      <c r="I42" s="46" t="s">
        <v>19</v>
      </c>
      <c r="J42" s="47"/>
      <c r="K42" s="48">
        <v>0</v>
      </c>
      <c r="L42" s="48"/>
      <c r="M42" s="49">
        <v>0</v>
      </c>
      <c r="N42" s="50">
        <v>0</v>
      </c>
      <c r="O42" s="49">
        <v>0</v>
      </c>
      <c r="P42" s="32"/>
      <c r="Q42" s="15"/>
    </row>
    <row r="43" spans="1:17" ht="15.7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6.25" customHeight="1">
      <c r="A44" s="12"/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1:17" ht="81.75" customHeight="1">
      <c r="A45" s="12"/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1:17" ht="28.5" customHeight="1">
      <c r="A46" s="12"/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1:17" ht="93.75" customHeight="1">
      <c r="A47" s="12"/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1:17" ht="18.75" customHeight="1">
      <c r="A48" s="12"/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1:17" ht="54" customHeight="1">
      <c r="A49" s="12"/>
      <c r="B49" s="196" t="str">
        <f>B38</f>
        <v>801011О.99.0.БВ24ДН81000 </v>
      </c>
      <c r="C49" s="95" t="s">
        <v>183</v>
      </c>
      <c r="D49" s="56" t="s">
        <v>175</v>
      </c>
      <c r="E49" s="57"/>
      <c r="F49" s="58" t="s">
        <v>82</v>
      </c>
      <c r="G49" s="57" t="s">
        <v>182</v>
      </c>
      <c r="H49" s="59" t="s">
        <v>22</v>
      </c>
      <c r="I49" s="60" t="s">
        <v>135</v>
      </c>
      <c r="J49" s="33">
        <v>792</v>
      </c>
      <c r="K49" s="52">
        <v>21</v>
      </c>
      <c r="L49" s="52"/>
      <c r="M49" s="52">
        <v>20</v>
      </c>
      <c r="N49" s="62">
        <f>K49*0.35</f>
        <v>7.35</v>
      </c>
      <c r="O49" s="52">
        <v>0</v>
      </c>
      <c r="P49" s="52"/>
      <c r="Q49" s="52"/>
    </row>
    <row r="50" spans="1:17" ht="15.75">
      <c r="A50" s="15"/>
      <c r="B50" s="63"/>
      <c r="C50" s="96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15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1:17" ht="19.5" customHeight="1">
      <c r="A52" s="12"/>
      <c r="B52" s="24" t="s">
        <v>73</v>
      </c>
      <c r="C52" s="12"/>
      <c r="D52" s="12"/>
      <c r="E52" s="12"/>
      <c r="F52" s="13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1:17" ht="24.75" customHeight="1">
      <c r="A53" s="12"/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1:17" ht="14.25" customHeight="1">
      <c r="A54" s="12"/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5" customHeight="1">
      <c r="A55" s="12"/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5.75">
      <c r="A56" s="12"/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1:17" ht="81" customHeight="1">
      <c r="A57" s="12"/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1:17" ht="21.75" customHeight="1">
      <c r="A58" s="12"/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1:17" ht="110.25">
      <c r="A59" s="12"/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1:17" ht="15.75">
      <c r="A60" s="12"/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1:17" ht="18" customHeight="1">
      <c r="A61" s="12"/>
      <c r="B61" s="244" t="s">
        <v>177</v>
      </c>
      <c r="C61" s="264" t="s">
        <v>44</v>
      </c>
      <c r="D61" s="250" t="s">
        <v>136</v>
      </c>
      <c r="E61" s="223"/>
      <c r="F61" s="214" t="s">
        <v>82</v>
      </c>
      <c r="G61" s="214" t="s">
        <v>182</v>
      </c>
      <c r="H61" s="264" t="s">
        <v>84</v>
      </c>
      <c r="I61" s="276" t="s">
        <v>15</v>
      </c>
      <c r="J61" s="203"/>
      <c r="K61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203"/>
      <c r="M61" s="203">
        <f>K61</f>
        <v>100</v>
      </c>
      <c r="N61" s="203">
        <f>K61*0.1</f>
        <v>10</v>
      </c>
      <c r="O61" s="203">
        <v>0</v>
      </c>
      <c r="P61" s="203"/>
      <c r="Q61" s="67"/>
    </row>
    <row r="62" spans="1:17" ht="2.25" customHeight="1">
      <c r="A62" s="12"/>
      <c r="B62" s="245"/>
      <c r="C62" s="281"/>
      <c r="D62" s="251"/>
      <c r="E62" s="224"/>
      <c r="F62" s="215"/>
      <c r="G62" s="215"/>
      <c r="H62" s="265"/>
      <c r="I62" s="277"/>
      <c r="J62" s="204"/>
      <c r="K62" s="204"/>
      <c r="L62" s="204"/>
      <c r="M62" s="204"/>
      <c r="N62" s="204"/>
      <c r="O62" s="204"/>
      <c r="P62" s="204"/>
      <c r="Q62" s="67"/>
    </row>
    <row r="63" spans="1:17" ht="16.5" customHeight="1">
      <c r="A63" s="12"/>
      <c r="B63" s="245"/>
      <c r="C63" s="281"/>
      <c r="D63" s="251"/>
      <c r="E63" s="224"/>
      <c r="F63" s="215"/>
      <c r="G63" s="215"/>
      <c r="H63" s="40" t="s">
        <v>24</v>
      </c>
      <c r="I63" s="41" t="s">
        <v>15</v>
      </c>
      <c r="J63" s="33"/>
      <c r="K63" s="43">
        <v>90</v>
      </c>
      <c r="L63" s="43"/>
      <c r="M63" s="43">
        <f>K63</f>
        <v>90</v>
      </c>
      <c r="N63" s="43">
        <f>K63*0.1</f>
        <v>9</v>
      </c>
      <c r="O63" s="32">
        <v>0</v>
      </c>
      <c r="P63" s="32"/>
      <c r="Q63" s="67"/>
    </row>
    <row r="64" spans="1:17" ht="63.75" customHeight="1">
      <c r="A64" s="12"/>
      <c r="B64" s="245"/>
      <c r="C64" s="281"/>
      <c r="D64" s="251"/>
      <c r="E64" s="224"/>
      <c r="F64" s="215"/>
      <c r="G64" s="215"/>
      <c r="H64" s="45" t="s">
        <v>155</v>
      </c>
      <c r="I64" s="92" t="s">
        <v>19</v>
      </c>
      <c r="J64" s="33"/>
      <c r="K64" s="43">
        <v>0</v>
      </c>
      <c r="L64" s="43"/>
      <c r="M64" s="43">
        <v>0</v>
      </c>
      <c r="N64" s="43">
        <v>0</v>
      </c>
      <c r="O64" s="32">
        <v>0</v>
      </c>
      <c r="P64" s="32"/>
      <c r="Q64" s="67"/>
    </row>
    <row r="65" spans="1:17" ht="26.25" customHeight="1">
      <c r="A65" s="12"/>
      <c r="B65" s="246"/>
      <c r="C65" s="265"/>
      <c r="D65" s="252"/>
      <c r="E65" s="225"/>
      <c r="F65" s="216"/>
      <c r="G65" s="216"/>
      <c r="H65" s="40" t="s">
        <v>25</v>
      </c>
      <c r="I65" s="92" t="s">
        <v>19</v>
      </c>
      <c r="J65" s="33"/>
      <c r="K65" s="32">
        <v>0</v>
      </c>
      <c r="L65" s="32"/>
      <c r="M65" s="32">
        <v>0</v>
      </c>
      <c r="N65" s="43">
        <v>0</v>
      </c>
      <c r="O65" s="32">
        <v>0</v>
      </c>
      <c r="P65" s="32"/>
      <c r="Q65" s="67"/>
    </row>
    <row r="66" spans="1:17" ht="15" customHeight="1">
      <c r="A66" s="12"/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12"/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1:17" ht="81.75" customHeight="1">
      <c r="A68" s="12"/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1:17" ht="24" customHeight="1">
      <c r="A69" s="12"/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1:17" ht="116.25" customHeight="1">
      <c r="A70" s="12"/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1:17" ht="15.75">
      <c r="A71" s="12"/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1:17" ht="59.25" customHeight="1">
      <c r="A72" s="12"/>
      <c r="B72" s="54" t="s">
        <v>177</v>
      </c>
      <c r="C72" s="102" t="s">
        <v>195</v>
      </c>
      <c r="D72" s="56" t="s">
        <v>199</v>
      </c>
      <c r="E72" s="58"/>
      <c r="F72" s="58" t="s">
        <v>82</v>
      </c>
      <c r="G72" s="57" t="s">
        <v>182</v>
      </c>
      <c r="H72" s="71" t="s">
        <v>134</v>
      </c>
      <c r="I72" s="60" t="s">
        <v>135</v>
      </c>
      <c r="J72" s="33">
        <v>792</v>
      </c>
      <c r="K72" s="52">
        <v>21</v>
      </c>
      <c r="L72" s="52"/>
      <c r="M72" s="52">
        <v>20</v>
      </c>
      <c r="N72" s="62">
        <f>K72*0.35</f>
        <v>7.35</v>
      </c>
      <c r="O72" s="52">
        <v>0</v>
      </c>
      <c r="P72" s="52"/>
      <c r="Q72" s="82">
        <v>80</v>
      </c>
    </row>
    <row r="73" spans="1:17" ht="15.75">
      <c r="A73" s="12"/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1:17" ht="15.75">
      <c r="A74" s="12"/>
      <c r="B74" s="210" t="s">
        <v>77</v>
      </c>
      <c r="C74" s="210"/>
      <c r="D74" s="211" t="s">
        <v>210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125</v>
      </c>
      <c r="O74" s="201"/>
      <c r="P74" s="12"/>
      <c r="Q74" s="12"/>
    </row>
    <row r="75" spans="1:17" ht="33.75" customHeight="1">
      <c r="A75" s="12"/>
      <c r="B75" s="90" t="str">
        <f>Ласточка!B75</f>
        <v>" 30 "  ДЕКАБРЯ    2022г</v>
      </c>
      <c r="C75" s="89"/>
      <c r="D75" s="89"/>
      <c r="E75" s="109" t="s">
        <v>79</v>
      </c>
      <c r="F75" s="91"/>
      <c r="G75" s="91"/>
      <c r="H75" s="202"/>
      <c r="I75" s="202"/>
      <c r="J75" s="89"/>
      <c r="K75" s="12"/>
      <c r="L75" s="109" t="s">
        <v>26</v>
      </c>
      <c r="M75" s="12"/>
      <c r="N75" s="282" t="s">
        <v>80</v>
      </c>
      <c r="O75" s="28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106">
    <mergeCell ref="B38:B42"/>
    <mergeCell ref="C38:C42"/>
    <mergeCell ref="D38:D42"/>
    <mergeCell ref="E38:E42"/>
    <mergeCell ref="F38:F42"/>
    <mergeCell ref="G38:G42"/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  <mergeCell ref="O69:O70"/>
    <mergeCell ref="B68:B70"/>
    <mergeCell ref="C68:E68"/>
    <mergeCell ref="F68:G68"/>
    <mergeCell ref="H68:P68"/>
    <mergeCell ref="P69:P70"/>
    <mergeCell ref="Q68:Q70"/>
    <mergeCell ref="C69:C70"/>
    <mergeCell ref="D69:D70"/>
    <mergeCell ref="E69:E70"/>
    <mergeCell ref="F69:F70"/>
    <mergeCell ref="B61:B65"/>
    <mergeCell ref="C61:C65"/>
    <mergeCell ref="D61:D65"/>
    <mergeCell ref="G61:G65"/>
    <mergeCell ref="P61:P62"/>
    <mergeCell ref="Q58:Q59"/>
    <mergeCell ref="E61:E65"/>
    <mergeCell ref="H61:H62"/>
    <mergeCell ref="I61:I62"/>
    <mergeCell ref="J61:J62"/>
    <mergeCell ref="H58:H59"/>
    <mergeCell ref="I58:J58"/>
    <mergeCell ref="K58:M58"/>
    <mergeCell ref="N58:N59"/>
    <mergeCell ref="O58:O59"/>
    <mergeCell ref="O61:O62"/>
    <mergeCell ref="N61:N62"/>
    <mergeCell ref="M61:M62"/>
    <mergeCell ref="L61:L62"/>
    <mergeCell ref="C57:E57"/>
    <mergeCell ref="F57:G57"/>
    <mergeCell ref="H57:P57"/>
    <mergeCell ref="C58:C59"/>
    <mergeCell ref="D58:D59"/>
    <mergeCell ref="E58:E59"/>
    <mergeCell ref="F58:F59"/>
    <mergeCell ref="G58:G59"/>
    <mergeCell ref="P58:P59"/>
    <mergeCell ref="D50:F50"/>
    <mergeCell ref="L52:N53"/>
    <mergeCell ref="O52:O53"/>
    <mergeCell ref="P52:P53"/>
    <mergeCell ref="E54:H54"/>
    <mergeCell ref="K61:K62"/>
    <mergeCell ref="F61:F65"/>
    <mergeCell ref="B55:Q55"/>
    <mergeCell ref="B57:B59"/>
    <mergeCell ref="H46:H47"/>
    <mergeCell ref="I46:J46"/>
    <mergeCell ref="K46:M46"/>
    <mergeCell ref="N46:N47"/>
    <mergeCell ref="O46:O47"/>
    <mergeCell ref="P46:P47"/>
    <mergeCell ref="B45:B47"/>
    <mergeCell ref="C45:E45"/>
    <mergeCell ref="F45:G45"/>
    <mergeCell ref="H45:P45"/>
    <mergeCell ref="Q45:Q47"/>
    <mergeCell ref="C46:C47"/>
    <mergeCell ref="D46:D47"/>
    <mergeCell ref="E46:E47"/>
    <mergeCell ref="F46:F47"/>
    <mergeCell ref="G46:G47"/>
    <mergeCell ref="E35:E36"/>
    <mergeCell ref="F35:F36"/>
    <mergeCell ref="C35:C36"/>
    <mergeCell ref="D35:D36"/>
    <mergeCell ref="P35:P36"/>
    <mergeCell ref="Q35:Q36"/>
    <mergeCell ref="H35:H36"/>
    <mergeCell ref="I35:J35"/>
    <mergeCell ref="K35:M35"/>
    <mergeCell ref="N35:N36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O35:O36"/>
    <mergeCell ref="C17:H17"/>
    <mergeCell ref="B21:E21"/>
    <mergeCell ref="G21:K21"/>
    <mergeCell ref="B22:G22"/>
    <mergeCell ref="H22:J22"/>
    <mergeCell ref="B23:D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2" manualBreakCount="2">
    <brk id="25" max="16" man="1"/>
    <brk id="5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5"/>
  <sheetViews>
    <sheetView view="pageBreakPreview" zoomScaleSheetLayoutView="100" zoomScalePageLayoutView="0" workbookViewId="0" topLeftCell="A58">
      <selection activeCell="C38" sqref="C38:C42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29.421875" style="1" customWidth="1"/>
    <col min="4" max="5" width="12.421875" style="1" customWidth="1"/>
    <col min="6" max="6" width="14.57421875" style="1" customWidth="1"/>
    <col min="7" max="7" width="12.57421875" style="1" customWidth="1"/>
    <col min="8" max="8" width="33.42187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5.8515625" style="1" customWidth="1"/>
    <col min="15" max="15" width="16.71093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2:17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77.25" customHeight="1">
      <c r="B17" s="12"/>
      <c r="C17" s="239" t="str">
        <f>Одуванчик!C17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20</v>
      </c>
      <c r="J17" s="12"/>
      <c r="K17" s="12"/>
      <c r="L17" s="12"/>
      <c r="M17" s="12"/>
      <c r="N17" s="12"/>
      <c r="O17" s="12"/>
      <c r="P17" s="12"/>
      <c r="Q17" s="12"/>
    </row>
    <row r="18" spans="2:17" ht="64.5" customHeight="1"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2:17" ht="54" customHeight="1">
      <c r="B19" s="12"/>
      <c r="C19" s="180" t="s">
        <v>0</v>
      </c>
      <c r="D19" s="181" t="str">
        <f>Одуванчик!D19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2:17" ht="49.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Одуванчик!O20</f>
        <v>44925</v>
      </c>
      <c r="P20" s="19"/>
      <c r="Q20" s="12"/>
    </row>
    <row r="21" spans="2:17" ht="89.25" customHeight="1">
      <c r="B21" s="260" t="s">
        <v>52</v>
      </c>
      <c r="C21" s="260"/>
      <c r="D21" s="260"/>
      <c r="E21" s="260"/>
      <c r="F21" s="18"/>
      <c r="G21" s="242" t="s">
        <v>123</v>
      </c>
      <c r="H21" s="242"/>
      <c r="I21" s="242"/>
      <c r="J21" s="242"/>
      <c r="K21" s="242"/>
      <c r="L21" s="12"/>
      <c r="M21" s="12"/>
      <c r="N21" s="189" t="s">
        <v>53</v>
      </c>
      <c r="O21" s="188" t="s">
        <v>260</v>
      </c>
      <c r="P21" s="15"/>
      <c r="Q21" s="12"/>
    </row>
    <row r="22" spans="2:17" ht="89.25" customHeight="1">
      <c r="B22" s="262" t="s">
        <v>54</v>
      </c>
      <c r="C22" s="262"/>
      <c r="D22" s="262"/>
      <c r="E22" s="262"/>
      <c r="F22" s="262"/>
      <c r="G22" s="262"/>
      <c r="H22" s="275" t="s">
        <v>1</v>
      </c>
      <c r="I22" s="275"/>
      <c r="J22" s="275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2:17" ht="36.75" customHeight="1"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2:17" ht="48" customHeight="1">
      <c r="B24" s="187" t="s">
        <v>2</v>
      </c>
      <c r="C24" s="187" t="str">
        <f>Одуванчик!C24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2:17" ht="15.75"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2:17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.75" customHeight="1"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2:17" ht="33" customHeight="1"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2:17" ht="15.75"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.75"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2:17" ht="15.75"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2:17" ht="82.5" customHeight="1"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2:17" ht="20.25" customHeight="1"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2:17" ht="126.75" customHeight="1"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2:17" ht="17.25" customHeight="1"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2:17" ht="27.75" customHeight="1">
      <c r="B38" s="271" t="s">
        <v>271</v>
      </c>
      <c r="C38" s="257" t="s">
        <v>172</v>
      </c>
      <c r="D38" s="250" t="s">
        <v>181</v>
      </c>
      <c r="E38" s="214"/>
      <c r="F38" s="214" t="s">
        <v>82</v>
      </c>
      <c r="G38" s="214" t="s">
        <v>182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2:17" ht="27.75" customHeight="1">
      <c r="B39" s="284"/>
      <c r="C39" s="258"/>
      <c r="D39" s="251"/>
      <c r="E39" s="215"/>
      <c r="F39" s="215"/>
      <c r="G39" s="215"/>
      <c r="H39" s="40" t="s">
        <v>153</v>
      </c>
      <c r="I39" s="41" t="s">
        <v>15</v>
      </c>
      <c r="J39" s="33"/>
      <c r="K39" s="32">
        <v>0</v>
      </c>
      <c r="L39" s="32"/>
      <c r="M39" s="32">
        <v>0</v>
      </c>
      <c r="N39" s="32">
        <f>K39*0.1</f>
        <v>0</v>
      </c>
      <c r="O39" s="32">
        <v>0</v>
      </c>
      <c r="P39" s="32"/>
      <c r="Q39" s="31"/>
    </row>
    <row r="40" spans="2:17" ht="51" customHeight="1">
      <c r="B40" s="284"/>
      <c r="C40" s="258"/>
      <c r="D40" s="251"/>
      <c r="E40" s="215"/>
      <c r="F40" s="215"/>
      <c r="G40" s="215"/>
      <c r="H40" s="40" t="s">
        <v>131</v>
      </c>
      <c r="I40" s="41" t="s">
        <v>15</v>
      </c>
      <c r="J40" s="33"/>
      <c r="K40" s="43">
        <v>0</v>
      </c>
      <c r="L40" s="43"/>
      <c r="M40" s="43">
        <v>0</v>
      </c>
      <c r="N40" s="32">
        <f>K40*0.1</f>
        <v>0</v>
      </c>
      <c r="O40" s="32">
        <v>0</v>
      </c>
      <c r="P40" s="32"/>
      <c r="Q40" s="31"/>
    </row>
    <row r="41" spans="2:17" ht="15.75" customHeight="1">
      <c r="B41" s="284"/>
      <c r="C41" s="258"/>
      <c r="D41" s="251"/>
      <c r="E41" s="215"/>
      <c r="F41" s="215"/>
      <c r="G41" s="215"/>
      <c r="H41" s="40" t="s">
        <v>17</v>
      </c>
      <c r="I41" s="41" t="s">
        <v>15</v>
      </c>
      <c r="J41" s="33"/>
      <c r="K41" s="43">
        <v>90</v>
      </c>
      <c r="L41" s="43"/>
      <c r="M41" s="43">
        <f>K41</f>
        <v>90</v>
      </c>
      <c r="N41" s="32">
        <f>K41*0.1</f>
        <v>9</v>
      </c>
      <c r="O41" s="32">
        <v>0</v>
      </c>
      <c r="P41" s="32"/>
      <c r="Q41" s="31"/>
    </row>
    <row r="42" spans="2:17" ht="79.5" customHeight="1">
      <c r="B42" s="272"/>
      <c r="C42" s="259"/>
      <c r="D42" s="252"/>
      <c r="E42" s="216"/>
      <c r="F42" s="216"/>
      <c r="G42" s="216"/>
      <c r="H42" s="45" t="s">
        <v>18</v>
      </c>
      <c r="I42" s="46" t="s">
        <v>19</v>
      </c>
      <c r="J42" s="47"/>
      <c r="K42" s="157">
        <v>0</v>
      </c>
      <c r="L42" s="157"/>
      <c r="M42" s="32">
        <v>0</v>
      </c>
      <c r="N42" s="32">
        <v>0</v>
      </c>
      <c r="O42" s="32">
        <v>0</v>
      </c>
      <c r="P42" s="32"/>
      <c r="Q42" s="15"/>
    </row>
    <row r="43" spans="2:17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6.25" customHeight="1"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2:17" ht="85.5" customHeight="1"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2:17" ht="28.5" customHeight="1"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2:17" ht="120" customHeight="1"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2:17" ht="18.75" customHeight="1"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2:17" ht="54" customHeight="1">
      <c r="B49" s="54" t="s">
        <v>271</v>
      </c>
      <c r="C49" s="95" t="s">
        <v>183</v>
      </c>
      <c r="D49" s="56" t="s">
        <v>136</v>
      </c>
      <c r="E49" s="57"/>
      <c r="F49" s="58" t="s">
        <v>82</v>
      </c>
      <c r="G49" s="57" t="s">
        <v>179</v>
      </c>
      <c r="H49" s="59" t="s">
        <v>22</v>
      </c>
      <c r="I49" s="60" t="s">
        <v>135</v>
      </c>
      <c r="J49" s="33">
        <v>792</v>
      </c>
      <c r="K49" s="52">
        <v>14</v>
      </c>
      <c r="L49" s="52"/>
      <c r="M49" s="52">
        <v>11</v>
      </c>
      <c r="N49" s="62">
        <f>K49*0.35</f>
        <v>4.8999999999999995</v>
      </c>
      <c r="O49" s="52">
        <v>0</v>
      </c>
      <c r="P49" s="52"/>
      <c r="Q49" s="52"/>
    </row>
    <row r="50" spans="1:17" ht="15.75">
      <c r="A50" s="2"/>
      <c r="B50" s="63"/>
      <c r="C50" s="96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2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2:17" ht="19.5" customHeight="1">
      <c r="B52" s="24" t="s">
        <v>73</v>
      </c>
      <c r="C52" s="12"/>
      <c r="D52" s="12"/>
      <c r="E52" s="12"/>
      <c r="F52" s="13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2:17" ht="24.75" customHeight="1"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2:17" ht="14.25" customHeight="1"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2:17" ht="15.75"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2:17" ht="102" customHeight="1"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2:17" ht="21.75" customHeight="1"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2:17" ht="120.75" customHeight="1"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2:17" ht="15.75"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2:17" ht="26.25" customHeight="1">
      <c r="B61" s="244" t="s">
        <v>177</v>
      </c>
      <c r="C61" s="214" t="s">
        <v>44</v>
      </c>
      <c r="D61" s="250" t="s">
        <v>184</v>
      </c>
      <c r="E61" s="223"/>
      <c r="F61" s="214" t="s">
        <v>82</v>
      </c>
      <c r="G61" s="214" t="s">
        <v>179</v>
      </c>
      <c r="H61" s="264" t="s">
        <v>84</v>
      </c>
      <c r="I61" s="276" t="s">
        <v>15</v>
      </c>
      <c r="J61" s="203"/>
      <c r="K61" s="2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203"/>
      <c r="M61" s="203">
        <f>K61</f>
        <v>100</v>
      </c>
      <c r="N61" s="203">
        <f>K61*0.1</f>
        <v>10</v>
      </c>
      <c r="O61" s="203">
        <v>0</v>
      </c>
      <c r="P61" s="203"/>
      <c r="Q61" s="67"/>
    </row>
    <row r="62" spans="2:17" ht="19.5" customHeight="1" hidden="1">
      <c r="B62" s="245"/>
      <c r="C62" s="215"/>
      <c r="D62" s="251"/>
      <c r="E62" s="224"/>
      <c r="F62" s="215"/>
      <c r="G62" s="215"/>
      <c r="H62" s="265"/>
      <c r="I62" s="277"/>
      <c r="J62" s="204"/>
      <c r="K62" s="204"/>
      <c r="L62" s="204"/>
      <c r="M62" s="204"/>
      <c r="N62" s="204"/>
      <c r="O62" s="204"/>
      <c r="P62" s="204"/>
      <c r="Q62" s="67"/>
    </row>
    <row r="63" spans="2:17" ht="24" customHeight="1">
      <c r="B63" s="245"/>
      <c r="C63" s="215"/>
      <c r="D63" s="251"/>
      <c r="E63" s="224"/>
      <c r="F63" s="215"/>
      <c r="G63" s="215"/>
      <c r="H63" s="102" t="s">
        <v>24</v>
      </c>
      <c r="I63" s="41" t="s">
        <v>15</v>
      </c>
      <c r="J63" s="33"/>
      <c r="K63" s="62">
        <v>90</v>
      </c>
      <c r="L63" s="62"/>
      <c r="M63" s="62">
        <f>K63</f>
        <v>90</v>
      </c>
      <c r="N63" s="62">
        <f>K63*0.1</f>
        <v>9</v>
      </c>
      <c r="O63" s="52">
        <v>0</v>
      </c>
      <c r="P63" s="52"/>
      <c r="Q63" s="67"/>
    </row>
    <row r="64" spans="2:17" ht="66.75" customHeight="1">
      <c r="B64" s="245"/>
      <c r="C64" s="215"/>
      <c r="D64" s="251"/>
      <c r="E64" s="224"/>
      <c r="F64" s="215"/>
      <c r="G64" s="215"/>
      <c r="H64" s="45" t="s">
        <v>155</v>
      </c>
      <c r="I64" s="46" t="s">
        <v>19</v>
      </c>
      <c r="J64" s="33"/>
      <c r="K64" s="43">
        <v>0</v>
      </c>
      <c r="L64" s="43"/>
      <c r="M64" s="43">
        <v>0</v>
      </c>
      <c r="N64" s="43">
        <v>0</v>
      </c>
      <c r="O64" s="32">
        <v>0</v>
      </c>
      <c r="P64" s="32"/>
      <c r="Q64" s="67"/>
    </row>
    <row r="65" spans="2:17" ht="28.5" customHeight="1">
      <c r="B65" s="246"/>
      <c r="C65" s="216"/>
      <c r="D65" s="252"/>
      <c r="E65" s="225"/>
      <c r="F65" s="216"/>
      <c r="G65" s="216"/>
      <c r="H65" s="40" t="s">
        <v>25</v>
      </c>
      <c r="I65" s="92" t="s">
        <v>19</v>
      </c>
      <c r="J65" s="33"/>
      <c r="K65" s="32">
        <v>0</v>
      </c>
      <c r="L65" s="32"/>
      <c r="M65" s="32">
        <v>0</v>
      </c>
      <c r="N65" s="43">
        <v>0</v>
      </c>
      <c r="O65" s="32">
        <v>0</v>
      </c>
      <c r="P65" s="32"/>
      <c r="Q65" s="67"/>
    </row>
    <row r="66" spans="2:17" ht="15" customHeight="1">
      <c r="B66" s="15"/>
      <c r="C66" s="7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5.75">
      <c r="B67" s="66" t="s">
        <v>20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12"/>
    </row>
    <row r="68" spans="2:17" ht="84.75" customHeight="1">
      <c r="B68" s="203" t="s">
        <v>58</v>
      </c>
      <c r="C68" s="205" t="s">
        <v>9</v>
      </c>
      <c r="D68" s="207"/>
      <c r="E68" s="206"/>
      <c r="F68" s="220" t="s">
        <v>59</v>
      </c>
      <c r="G68" s="221"/>
      <c r="H68" s="205" t="s">
        <v>21</v>
      </c>
      <c r="I68" s="207"/>
      <c r="J68" s="207"/>
      <c r="K68" s="207"/>
      <c r="L68" s="207"/>
      <c r="M68" s="207"/>
      <c r="N68" s="207"/>
      <c r="O68" s="207"/>
      <c r="P68" s="206"/>
      <c r="Q68" s="203" t="s">
        <v>71</v>
      </c>
    </row>
    <row r="69" spans="2:17" ht="24" customHeight="1">
      <c r="B69" s="219"/>
      <c r="C69" s="212" t="s">
        <v>127</v>
      </c>
      <c r="D69" s="212" t="s">
        <v>140</v>
      </c>
      <c r="E69" s="212" t="s">
        <v>11</v>
      </c>
      <c r="F69" s="212" t="s">
        <v>129</v>
      </c>
      <c r="G69" s="212" t="s">
        <v>132</v>
      </c>
      <c r="H69" s="203" t="s">
        <v>60</v>
      </c>
      <c r="I69" s="205" t="s">
        <v>72</v>
      </c>
      <c r="J69" s="206"/>
      <c r="K69" s="205" t="s">
        <v>62</v>
      </c>
      <c r="L69" s="207"/>
      <c r="M69" s="206"/>
      <c r="N69" s="203" t="s">
        <v>63</v>
      </c>
      <c r="O69" s="208" t="s">
        <v>75</v>
      </c>
      <c r="P69" s="217" t="s">
        <v>65</v>
      </c>
      <c r="Q69" s="219"/>
    </row>
    <row r="70" spans="2:17" ht="110.25">
      <c r="B70" s="204"/>
      <c r="C70" s="213"/>
      <c r="D70" s="213"/>
      <c r="E70" s="213"/>
      <c r="F70" s="213"/>
      <c r="G70" s="213"/>
      <c r="H70" s="204"/>
      <c r="I70" s="33" t="s">
        <v>66</v>
      </c>
      <c r="J70" s="33" t="s">
        <v>76</v>
      </c>
      <c r="K70" s="34" t="s">
        <v>68</v>
      </c>
      <c r="L70" s="34" t="s">
        <v>69</v>
      </c>
      <c r="M70" s="34" t="s">
        <v>70</v>
      </c>
      <c r="N70" s="204"/>
      <c r="O70" s="209"/>
      <c r="P70" s="218"/>
      <c r="Q70" s="204"/>
    </row>
    <row r="71" spans="2:17" ht="15.75">
      <c r="B71" s="32">
        <v>1</v>
      </c>
      <c r="C71" s="44">
        <v>2</v>
      </c>
      <c r="D71" s="44">
        <v>3</v>
      </c>
      <c r="E71" s="42">
        <v>4</v>
      </c>
      <c r="F71" s="42">
        <v>5</v>
      </c>
      <c r="G71" s="42">
        <v>6</v>
      </c>
      <c r="H71" s="3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32">
        <v>13</v>
      </c>
      <c r="O71" s="32">
        <v>14</v>
      </c>
      <c r="P71" s="32">
        <v>15</v>
      </c>
      <c r="Q71" s="32">
        <v>16</v>
      </c>
    </row>
    <row r="72" spans="2:17" ht="59.25" customHeight="1">
      <c r="B72" s="54" t="s">
        <v>177</v>
      </c>
      <c r="C72" s="102" t="s">
        <v>44</v>
      </c>
      <c r="D72" s="56" t="s">
        <v>185</v>
      </c>
      <c r="E72" s="58"/>
      <c r="F72" s="58" t="s">
        <v>82</v>
      </c>
      <c r="G72" s="57" t="s">
        <v>179</v>
      </c>
      <c r="H72" s="71" t="s">
        <v>134</v>
      </c>
      <c r="I72" s="60" t="s">
        <v>135</v>
      </c>
      <c r="J72" s="33">
        <v>792</v>
      </c>
      <c r="K72" s="52">
        <v>14</v>
      </c>
      <c r="L72" s="52"/>
      <c r="M72" s="52">
        <v>11</v>
      </c>
      <c r="N72" s="62">
        <f>K72*0.35</f>
        <v>4.8999999999999995</v>
      </c>
      <c r="O72" s="52">
        <v>0</v>
      </c>
      <c r="P72" s="52"/>
      <c r="Q72" s="82">
        <v>80</v>
      </c>
    </row>
    <row r="73" spans="2:17" ht="15.75">
      <c r="B73" s="83"/>
      <c r="C73" s="84"/>
      <c r="D73" s="84"/>
      <c r="E73" s="85"/>
      <c r="F73" s="85"/>
      <c r="G73" s="85"/>
      <c r="H73" s="86"/>
      <c r="I73" s="87"/>
      <c r="J73" s="30"/>
      <c r="K73" s="88"/>
      <c r="L73" s="88"/>
      <c r="M73" s="88"/>
      <c r="N73" s="88"/>
      <c r="O73" s="88"/>
      <c r="P73" s="88"/>
      <c r="Q73" s="31"/>
    </row>
    <row r="74" spans="2:17" ht="15.75">
      <c r="B74" s="210" t="s">
        <v>77</v>
      </c>
      <c r="C74" s="210"/>
      <c r="D74" s="211" t="s">
        <v>186</v>
      </c>
      <c r="E74" s="211"/>
      <c r="F74" s="211"/>
      <c r="G74" s="211"/>
      <c r="H74" s="211"/>
      <c r="I74" s="211"/>
      <c r="J74" s="211"/>
      <c r="K74" s="12"/>
      <c r="L74" s="12" t="s">
        <v>78</v>
      </c>
      <c r="M74" s="12"/>
      <c r="N74" s="201" t="s">
        <v>39</v>
      </c>
      <c r="O74" s="201"/>
      <c r="P74" s="12"/>
      <c r="Q74" s="12"/>
    </row>
    <row r="75" spans="2:17" ht="33.75" customHeight="1">
      <c r="B75" s="90" t="str">
        <f>D19</f>
        <v>" 30 "  ДЕКАБРЯ    2022г</v>
      </c>
      <c r="C75" s="89"/>
      <c r="D75" s="89"/>
      <c r="E75" s="109" t="s">
        <v>79</v>
      </c>
      <c r="F75" s="91"/>
      <c r="G75" s="91"/>
      <c r="H75" s="202"/>
      <c r="I75" s="202"/>
      <c r="J75" s="89"/>
      <c r="K75" s="12"/>
      <c r="L75" s="109" t="s">
        <v>26</v>
      </c>
      <c r="M75" s="12"/>
      <c r="N75" s="282" t="s">
        <v>80</v>
      </c>
      <c r="O75" s="282"/>
      <c r="P75" s="12"/>
      <c r="Q75" s="12"/>
    </row>
    <row r="76" spans="2:16" ht="83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4" ht="61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29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</row>
    <row r="95" spans="2:12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sheetProtection/>
  <mergeCells count="106">
    <mergeCell ref="B38:B42"/>
    <mergeCell ref="C38:C42"/>
    <mergeCell ref="D38:D42"/>
    <mergeCell ref="E38:E42"/>
    <mergeCell ref="F38:F42"/>
    <mergeCell ref="B61:B65"/>
    <mergeCell ref="C61:C65"/>
    <mergeCell ref="D61:D65"/>
    <mergeCell ref="F61:F65"/>
    <mergeCell ref="D50:F50"/>
    <mergeCell ref="B74:C74"/>
    <mergeCell ref="D74:J74"/>
    <mergeCell ref="N74:O74"/>
    <mergeCell ref="H75:I75"/>
    <mergeCell ref="N75:O75"/>
    <mergeCell ref="G69:G70"/>
    <mergeCell ref="H69:H70"/>
    <mergeCell ref="I69:J69"/>
    <mergeCell ref="K69:M69"/>
    <mergeCell ref="N69:N70"/>
    <mergeCell ref="O69:O70"/>
    <mergeCell ref="B68:B70"/>
    <mergeCell ref="C68:E68"/>
    <mergeCell ref="F68:G68"/>
    <mergeCell ref="H68:P68"/>
    <mergeCell ref="P69:P70"/>
    <mergeCell ref="Q68:Q70"/>
    <mergeCell ref="C69:C70"/>
    <mergeCell ref="D69:D70"/>
    <mergeCell ref="E69:E70"/>
    <mergeCell ref="F69:F70"/>
    <mergeCell ref="K61:K62"/>
    <mergeCell ref="L61:L62"/>
    <mergeCell ref="M61:M62"/>
    <mergeCell ref="N61:N62"/>
    <mergeCell ref="O61:O62"/>
    <mergeCell ref="P61:P62"/>
    <mergeCell ref="Q58:Q59"/>
    <mergeCell ref="E61:E65"/>
    <mergeCell ref="H61:H62"/>
    <mergeCell ref="I61:I62"/>
    <mergeCell ref="J61:J62"/>
    <mergeCell ref="H58:H59"/>
    <mergeCell ref="I58:J58"/>
    <mergeCell ref="K58:M58"/>
    <mergeCell ref="N58:N59"/>
    <mergeCell ref="H57:P57"/>
    <mergeCell ref="C58:C59"/>
    <mergeCell ref="D58:D59"/>
    <mergeCell ref="E58:E59"/>
    <mergeCell ref="F58:F59"/>
    <mergeCell ref="G58:G59"/>
    <mergeCell ref="P58:P59"/>
    <mergeCell ref="L52:N53"/>
    <mergeCell ref="O52:O53"/>
    <mergeCell ref="P52:P53"/>
    <mergeCell ref="E54:H54"/>
    <mergeCell ref="G61:G65"/>
    <mergeCell ref="B55:Q55"/>
    <mergeCell ref="B57:B59"/>
    <mergeCell ref="O58:O59"/>
    <mergeCell ref="C57:E57"/>
    <mergeCell ref="F57:G57"/>
    <mergeCell ref="H46:H47"/>
    <mergeCell ref="I46:J46"/>
    <mergeCell ref="K46:M46"/>
    <mergeCell ref="N46:N47"/>
    <mergeCell ref="O46:O47"/>
    <mergeCell ref="P46:P47"/>
    <mergeCell ref="B45:B47"/>
    <mergeCell ref="C45:E45"/>
    <mergeCell ref="F45:G45"/>
    <mergeCell ref="H45:P45"/>
    <mergeCell ref="Q45:Q47"/>
    <mergeCell ref="C46:C47"/>
    <mergeCell ref="D46:D47"/>
    <mergeCell ref="E46:E47"/>
    <mergeCell ref="F46:F47"/>
    <mergeCell ref="G46:G47"/>
    <mergeCell ref="D35:D36"/>
    <mergeCell ref="P35:P36"/>
    <mergeCell ref="Q35:Q36"/>
    <mergeCell ref="H35:H36"/>
    <mergeCell ref="I35:J35"/>
    <mergeCell ref="K35:M35"/>
    <mergeCell ref="N35:N36"/>
    <mergeCell ref="L29:N30"/>
    <mergeCell ref="G23:K23"/>
    <mergeCell ref="H34:P34"/>
    <mergeCell ref="G35:G36"/>
    <mergeCell ref="O29:O30"/>
    <mergeCell ref="B32:Q32"/>
    <mergeCell ref="B34:B36"/>
    <mergeCell ref="C34:E34"/>
    <mergeCell ref="F34:G34"/>
    <mergeCell ref="O35:O36"/>
    <mergeCell ref="G38:G42"/>
    <mergeCell ref="C17:H17"/>
    <mergeCell ref="B21:E21"/>
    <mergeCell ref="G21:K21"/>
    <mergeCell ref="B22:G22"/>
    <mergeCell ref="H22:J22"/>
    <mergeCell ref="B23:D23"/>
    <mergeCell ref="E35:E36"/>
    <mergeCell ref="F35:F36"/>
    <mergeCell ref="C35:C3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2" manualBreakCount="2">
    <brk id="25" max="16" man="1"/>
    <brk id="4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6:Q94"/>
  <sheetViews>
    <sheetView view="pageBreakPreview" zoomScaleSheetLayoutView="100" zoomScalePageLayoutView="0" workbookViewId="0" topLeftCell="A52">
      <selection activeCell="B38" sqref="B38:B42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32.57421875" style="1" customWidth="1"/>
    <col min="4" max="4" width="15.140625" style="1" customWidth="1"/>
    <col min="5" max="5" width="12.00390625" style="1" customWidth="1"/>
    <col min="6" max="6" width="13.7109375" style="1" customWidth="1"/>
    <col min="7" max="7" width="15.140625" style="1" customWidth="1"/>
    <col min="8" max="8" width="34.8515625" style="1" customWidth="1"/>
    <col min="9" max="9" width="12.8515625" style="1" customWidth="1"/>
    <col min="10" max="11" width="13.00390625" style="1" customWidth="1"/>
    <col min="12" max="13" width="12.140625" style="1" customWidth="1"/>
    <col min="14" max="14" width="15.8515625" style="1" customWidth="1"/>
    <col min="15" max="15" width="17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68.25" customHeight="1">
      <c r="A17" s="12"/>
      <c r="B17" s="12"/>
      <c r="C17" s="239" t="str">
        <f>Аленушка!C17</f>
        <v> ОТЧЕТ О ВЫПОЛНЕНИИ                                                        МУНИЦИПАЛЬНОГО ЗАДАНИЯ №</v>
      </c>
      <c r="D17" s="239"/>
      <c r="E17" s="239"/>
      <c r="F17" s="239"/>
      <c r="G17" s="239"/>
      <c r="H17" s="240"/>
      <c r="I17" s="177">
        <v>19</v>
      </c>
      <c r="J17" s="12"/>
      <c r="K17" s="12"/>
      <c r="L17" s="12"/>
      <c r="M17" s="12"/>
      <c r="N17" s="12"/>
      <c r="O17" s="12"/>
      <c r="P17" s="12"/>
      <c r="Q17" s="12"/>
    </row>
    <row r="18" spans="1:17" ht="44.25" customHeight="1">
      <c r="A18" s="12"/>
      <c r="B18" s="12"/>
      <c r="C18" s="179"/>
      <c r="D18" s="179" t="s">
        <v>166</v>
      </c>
      <c r="E18" s="179"/>
      <c r="F18" s="179"/>
      <c r="G18" s="179"/>
      <c r="H18" s="12"/>
      <c r="I18" s="12"/>
      <c r="J18" s="12"/>
      <c r="K18" s="12"/>
      <c r="L18" s="12"/>
      <c r="M18" s="12"/>
      <c r="N18" s="182"/>
      <c r="O18" s="188" t="s">
        <v>48</v>
      </c>
      <c r="P18" s="15"/>
      <c r="Q18" s="12"/>
    </row>
    <row r="19" spans="1:17" ht="68.25" customHeight="1">
      <c r="A19" s="12"/>
      <c r="B19" s="12"/>
      <c r="C19" s="180" t="s">
        <v>0</v>
      </c>
      <c r="D19" s="181" t="str">
        <f>Аленушка!D19</f>
        <v>" 30 "  ДЕКАБРЯ    2022г</v>
      </c>
      <c r="E19" s="179"/>
      <c r="F19" s="179"/>
      <c r="G19" s="179"/>
      <c r="H19" s="12"/>
      <c r="I19" s="12"/>
      <c r="J19" s="12"/>
      <c r="K19" s="12"/>
      <c r="L19" s="12"/>
      <c r="M19" s="12"/>
      <c r="N19" s="189" t="s">
        <v>49</v>
      </c>
      <c r="O19" s="190" t="s">
        <v>50</v>
      </c>
      <c r="P19" s="15"/>
      <c r="Q19" s="12"/>
    </row>
    <row r="20" spans="1:17" ht="4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3" t="s">
        <v>51</v>
      </c>
      <c r="O20" s="195">
        <f>Аленушка!O20</f>
        <v>44925</v>
      </c>
      <c r="P20" s="19"/>
      <c r="Q20" s="12"/>
    </row>
    <row r="21" spans="1:17" ht="88.5" customHeight="1">
      <c r="A21" s="12"/>
      <c r="B21" s="262" t="s">
        <v>52</v>
      </c>
      <c r="C21" s="262"/>
      <c r="D21" s="262"/>
      <c r="E21" s="262"/>
      <c r="F21" s="18"/>
      <c r="G21" s="261" t="s">
        <v>85</v>
      </c>
      <c r="H21" s="261"/>
      <c r="I21" s="261"/>
      <c r="J21" s="261"/>
      <c r="K21" s="261"/>
      <c r="L21" s="12"/>
      <c r="M21" s="12"/>
      <c r="N21" s="189" t="s">
        <v>53</v>
      </c>
      <c r="O21" s="188" t="s">
        <v>259</v>
      </c>
      <c r="P21" s="15"/>
      <c r="Q21" s="12"/>
    </row>
    <row r="22" spans="1:17" ht="71.25" customHeight="1">
      <c r="A22" s="12"/>
      <c r="B22" s="262" t="s">
        <v>54</v>
      </c>
      <c r="C22" s="262"/>
      <c r="D22" s="262"/>
      <c r="E22" s="262"/>
      <c r="F22" s="262"/>
      <c r="G22" s="262"/>
      <c r="H22" s="263" t="s">
        <v>1</v>
      </c>
      <c r="I22" s="263"/>
      <c r="J22" s="263"/>
      <c r="K22" s="20"/>
      <c r="L22" s="12"/>
      <c r="M22" s="12"/>
      <c r="N22" s="183" t="s">
        <v>169</v>
      </c>
      <c r="O22" s="188" t="s">
        <v>171</v>
      </c>
      <c r="P22" s="15"/>
      <c r="Q22" s="12"/>
    </row>
    <row r="23" spans="1:17" ht="39" customHeight="1">
      <c r="A23" s="12"/>
      <c r="B23" s="237"/>
      <c r="C23" s="237"/>
      <c r="D23" s="237"/>
      <c r="E23" s="21"/>
      <c r="F23" s="21"/>
      <c r="G23" s="253"/>
      <c r="H23" s="253"/>
      <c r="I23" s="253"/>
      <c r="J23" s="253"/>
      <c r="K23" s="253"/>
      <c r="L23" s="22"/>
      <c r="M23" s="12"/>
      <c r="N23" s="183" t="s">
        <v>169</v>
      </c>
      <c r="O23" s="188" t="s">
        <v>170</v>
      </c>
      <c r="P23" s="15"/>
      <c r="Q23" s="12"/>
    </row>
    <row r="24" spans="1:17" ht="46.5" customHeight="1">
      <c r="A24" s="12"/>
      <c r="B24" s="187" t="s">
        <v>2</v>
      </c>
      <c r="C24" s="187" t="str">
        <f>Аленушка!C24</f>
        <v>Годовая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4"/>
      <c r="P24" s="15"/>
      <c r="Q24" s="12"/>
    </row>
    <row r="25" spans="1:17" ht="15.75">
      <c r="A25" s="12"/>
      <c r="B25" s="12"/>
      <c r="C25" s="12" t="s">
        <v>161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5"/>
      <c r="Q25" s="12"/>
    </row>
    <row r="26" spans="1:17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2"/>
      <c r="B27" s="13"/>
      <c r="C27" s="20" t="s">
        <v>3</v>
      </c>
      <c r="D27" s="12"/>
      <c r="E27" s="12"/>
      <c r="F27" s="12"/>
      <c r="G27" s="12"/>
      <c r="H27" s="12"/>
      <c r="I27" s="23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3"/>
      <c r="C28" s="16" t="s">
        <v>4</v>
      </c>
      <c r="D28" s="6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2"/>
      <c r="B29" s="24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238" t="s">
        <v>55</v>
      </c>
      <c r="M29" s="238"/>
      <c r="N29" s="238"/>
      <c r="O29" s="230" t="s">
        <v>168</v>
      </c>
      <c r="P29" s="25"/>
      <c r="Q29" s="25"/>
    </row>
    <row r="30" spans="1:17" ht="36.75" customHeight="1">
      <c r="A30" s="12"/>
      <c r="B30" s="9" t="s">
        <v>6</v>
      </c>
      <c r="C30" s="26"/>
      <c r="D30" s="26"/>
      <c r="E30" s="12"/>
      <c r="F30" s="12"/>
      <c r="G30" s="12"/>
      <c r="H30" s="12"/>
      <c r="I30" s="12"/>
      <c r="J30" s="12"/>
      <c r="K30" s="12"/>
      <c r="L30" s="238"/>
      <c r="M30" s="238"/>
      <c r="N30" s="238"/>
      <c r="O30" s="231"/>
      <c r="P30" s="27"/>
      <c r="Q30" s="13"/>
    </row>
    <row r="31" spans="1:17" ht="15.75">
      <c r="A31" s="12"/>
      <c r="B31" s="20" t="s">
        <v>56</v>
      </c>
      <c r="C31" s="12"/>
      <c r="D31" s="12"/>
      <c r="E31" s="104" t="s">
        <v>81</v>
      </c>
      <c r="F31" s="104"/>
      <c r="G31" s="104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 s="12"/>
      <c r="B32" s="227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1:17" ht="15.75">
      <c r="A33" s="12"/>
      <c r="B33" s="29" t="s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5"/>
    </row>
    <row r="34" spans="1:17" ht="82.5" customHeight="1">
      <c r="A34" s="12"/>
      <c r="B34" s="203" t="s">
        <v>58</v>
      </c>
      <c r="C34" s="205" t="s">
        <v>9</v>
      </c>
      <c r="D34" s="207"/>
      <c r="E34" s="206"/>
      <c r="F34" s="205" t="s">
        <v>59</v>
      </c>
      <c r="G34" s="206"/>
      <c r="H34" s="205" t="s">
        <v>10</v>
      </c>
      <c r="I34" s="207"/>
      <c r="J34" s="207"/>
      <c r="K34" s="207"/>
      <c r="L34" s="207"/>
      <c r="M34" s="207"/>
      <c r="N34" s="207"/>
      <c r="O34" s="207"/>
      <c r="P34" s="206"/>
      <c r="Q34" s="30"/>
    </row>
    <row r="35" spans="1:17" ht="20.25" customHeight="1">
      <c r="A35" s="12"/>
      <c r="B35" s="219"/>
      <c r="C35" s="212" t="s">
        <v>127</v>
      </c>
      <c r="D35" s="212" t="s">
        <v>140</v>
      </c>
      <c r="E35" s="212" t="s">
        <v>11</v>
      </c>
      <c r="F35" s="212" t="s">
        <v>129</v>
      </c>
      <c r="G35" s="212" t="s">
        <v>132</v>
      </c>
      <c r="H35" s="203" t="s">
        <v>60</v>
      </c>
      <c r="I35" s="205" t="s">
        <v>61</v>
      </c>
      <c r="J35" s="206"/>
      <c r="K35" s="205" t="s">
        <v>62</v>
      </c>
      <c r="L35" s="207"/>
      <c r="M35" s="206"/>
      <c r="N35" s="203" t="s">
        <v>63</v>
      </c>
      <c r="O35" s="208" t="s">
        <v>64</v>
      </c>
      <c r="P35" s="203" t="s">
        <v>65</v>
      </c>
      <c r="Q35" s="236"/>
    </row>
    <row r="36" spans="1:17" ht="118.5" customHeight="1">
      <c r="A36" s="12"/>
      <c r="B36" s="204"/>
      <c r="C36" s="213"/>
      <c r="D36" s="213"/>
      <c r="E36" s="213"/>
      <c r="F36" s="213"/>
      <c r="G36" s="213"/>
      <c r="H36" s="204"/>
      <c r="I36" s="33" t="s">
        <v>66</v>
      </c>
      <c r="J36" s="33" t="s">
        <v>67</v>
      </c>
      <c r="K36" s="34" t="s">
        <v>68</v>
      </c>
      <c r="L36" s="34" t="s">
        <v>69</v>
      </c>
      <c r="M36" s="34" t="s">
        <v>70</v>
      </c>
      <c r="N36" s="204"/>
      <c r="O36" s="209"/>
      <c r="P36" s="204"/>
      <c r="Q36" s="236"/>
    </row>
    <row r="37" spans="1:17" ht="20.25" customHeight="1">
      <c r="A37" s="12"/>
      <c r="B37" s="35">
        <v>1</v>
      </c>
      <c r="C37" s="36">
        <v>2</v>
      </c>
      <c r="D37" s="36">
        <v>3</v>
      </c>
      <c r="E37" s="37">
        <v>4</v>
      </c>
      <c r="F37" s="37">
        <v>5</v>
      </c>
      <c r="G37" s="37">
        <v>6</v>
      </c>
      <c r="H37" s="35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  <c r="N37" s="35">
        <v>13</v>
      </c>
      <c r="O37" s="35">
        <v>14</v>
      </c>
      <c r="P37" s="35">
        <v>15</v>
      </c>
      <c r="Q37" s="31"/>
    </row>
    <row r="38" spans="1:17" ht="28.5" customHeight="1">
      <c r="A38" s="12"/>
      <c r="B38" s="290" t="str">
        <f>B49</f>
        <v>801011О.99.0.БВ24ДН81000</v>
      </c>
      <c r="C38" s="293" t="s">
        <v>172</v>
      </c>
      <c r="D38" s="278" t="s">
        <v>136</v>
      </c>
      <c r="E38" s="214"/>
      <c r="F38" s="214" t="s">
        <v>82</v>
      </c>
      <c r="G38" s="198" t="s">
        <v>179</v>
      </c>
      <c r="H38" s="40" t="s">
        <v>14</v>
      </c>
      <c r="I38" s="41" t="s">
        <v>15</v>
      </c>
      <c r="J38" s="33"/>
      <c r="K38" s="32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38" s="32"/>
      <c r="M38" s="32">
        <f>K38</f>
        <v>100</v>
      </c>
      <c r="N38" s="32">
        <f>K38*0.1</f>
        <v>10</v>
      </c>
      <c r="O38" s="32">
        <v>0</v>
      </c>
      <c r="P38" s="32"/>
      <c r="Q38" s="31"/>
    </row>
    <row r="39" spans="1:17" ht="42" customHeight="1">
      <c r="A39" s="12"/>
      <c r="B39" s="291"/>
      <c r="C39" s="286"/>
      <c r="D39" s="286"/>
      <c r="E39" s="215"/>
      <c r="F39" s="288"/>
      <c r="G39" s="286"/>
      <c r="H39" s="40" t="s">
        <v>156</v>
      </c>
      <c r="I39" s="41" t="s">
        <v>15</v>
      </c>
      <c r="J39" s="33"/>
      <c r="K39" s="32">
        <v>0</v>
      </c>
      <c r="L39" s="32"/>
      <c r="M39" s="32">
        <v>0</v>
      </c>
      <c r="N39" s="32">
        <v>0</v>
      </c>
      <c r="O39" s="32">
        <v>0</v>
      </c>
      <c r="P39" s="32"/>
      <c r="Q39" s="31"/>
    </row>
    <row r="40" spans="1:17" ht="51.75" customHeight="1">
      <c r="A40" s="12"/>
      <c r="B40" s="291"/>
      <c r="C40" s="286"/>
      <c r="D40" s="286"/>
      <c r="E40" s="288"/>
      <c r="F40" s="288"/>
      <c r="G40" s="286"/>
      <c r="H40" s="40" t="s">
        <v>131</v>
      </c>
      <c r="I40" s="41" t="s">
        <v>15</v>
      </c>
      <c r="J40" s="33"/>
      <c r="K40" s="43">
        <v>0</v>
      </c>
      <c r="L40" s="43"/>
      <c r="M40" s="43">
        <f>K40</f>
        <v>0</v>
      </c>
      <c r="N40" s="43">
        <f>K40*0.1</f>
        <v>0</v>
      </c>
      <c r="O40" s="32">
        <v>0</v>
      </c>
      <c r="P40" s="32"/>
      <c r="Q40" s="31"/>
    </row>
    <row r="41" spans="1:17" ht="15.75" customHeight="1">
      <c r="A41" s="12"/>
      <c r="B41" s="291"/>
      <c r="C41" s="286"/>
      <c r="D41" s="286"/>
      <c r="E41" s="288"/>
      <c r="F41" s="288"/>
      <c r="G41" s="286"/>
      <c r="H41" s="40" t="s">
        <v>17</v>
      </c>
      <c r="I41" s="41" t="s">
        <v>15</v>
      </c>
      <c r="J41" s="33"/>
      <c r="K41" s="43">
        <v>90</v>
      </c>
      <c r="L41" s="43"/>
      <c r="M41" s="43">
        <v>90</v>
      </c>
      <c r="N41" s="43">
        <f>K41*0.1</f>
        <v>9</v>
      </c>
      <c r="O41" s="32">
        <v>0</v>
      </c>
      <c r="P41" s="32"/>
      <c r="Q41" s="31"/>
    </row>
    <row r="42" spans="1:17" ht="75" customHeight="1">
      <c r="A42" s="12"/>
      <c r="B42" s="292"/>
      <c r="C42" s="287"/>
      <c r="D42" s="287"/>
      <c r="E42" s="289"/>
      <c r="F42" s="289"/>
      <c r="G42" s="287"/>
      <c r="H42" s="45" t="s">
        <v>18</v>
      </c>
      <c r="I42" s="92" t="s">
        <v>19</v>
      </c>
      <c r="J42" s="93"/>
      <c r="K42" s="94">
        <v>0</v>
      </c>
      <c r="L42" s="94"/>
      <c r="M42" s="32">
        <f>K42</f>
        <v>0</v>
      </c>
      <c r="N42" s="43">
        <f>K42*0.01</f>
        <v>0</v>
      </c>
      <c r="O42" s="32">
        <f>K42-M42-N42</f>
        <v>0</v>
      </c>
      <c r="P42" s="32"/>
      <c r="Q42" s="15"/>
    </row>
    <row r="43" spans="1:17" ht="15.7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6.25" customHeight="1">
      <c r="A44" s="12"/>
      <c r="B44" s="29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2"/>
    </row>
    <row r="45" spans="1:17" ht="81" customHeight="1">
      <c r="A45" s="12"/>
      <c r="B45" s="203" t="s">
        <v>58</v>
      </c>
      <c r="C45" s="205" t="s">
        <v>9</v>
      </c>
      <c r="D45" s="207"/>
      <c r="E45" s="206"/>
      <c r="F45" s="205" t="s">
        <v>59</v>
      </c>
      <c r="G45" s="206"/>
      <c r="H45" s="205" t="s">
        <v>21</v>
      </c>
      <c r="I45" s="207"/>
      <c r="J45" s="207"/>
      <c r="K45" s="207"/>
      <c r="L45" s="207"/>
      <c r="M45" s="207"/>
      <c r="N45" s="207"/>
      <c r="O45" s="207"/>
      <c r="P45" s="207"/>
      <c r="Q45" s="203" t="s">
        <v>71</v>
      </c>
    </row>
    <row r="46" spans="1:17" ht="28.5" customHeight="1">
      <c r="A46" s="12"/>
      <c r="B46" s="219"/>
      <c r="C46" s="212" t="s">
        <v>127</v>
      </c>
      <c r="D46" s="212" t="s">
        <v>140</v>
      </c>
      <c r="E46" s="212" t="s">
        <v>11</v>
      </c>
      <c r="F46" s="212" t="s">
        <v>129</v>
      </c>
      <c r="G46" s="212" t="s">
        <v>132</v>
      </c>
      <c r="H46" s="203" t="s">
        <v>60</v>
      </c>
      <c r="I46" s="205" t="s">
        <v>72</v>
      </c>
      <c r="J46" s="206"/>
      <c r="K46" s="233" t="s">
        <v>62</v>
      </c>
      <c r="L46" s="233"/>
      <c r="M46" s="233"/>
      <c r="N46" s="233" t="s">
        <v>63</v>
      </c>
      <c r="O46" s="234" t="s">
        <v>64</v>
      </c>
      <c r="P46" s="205" t="s">
        <v>65</v>
      </c>
      <c r="Q46" s="219"/>
    </row>
    <row r="47" spans="1:17" ht="112.5" customHeight="1">
      <c r="A47" s="12"/>
      <c r="B47" s="204"/>
      <c r="C47" s="213"/>
      <c r="D47" s="213"/>
      <c r="E47" s="213"/>
      <c r="F47" s="213"/>
      <c r="G47" s="213"/>
      <c r="H47" s="204"/>
      <c r="I47" s="33" t="s">
        <v>66</v>
      </c>
      <c r="J47" s="33" t="s">
        <v>67</v>
      </c>
      <c r="K47" s="33" t="s">
        <v>68</v>
      </c>
      <c r="L47" s="33" t="s">
        <v>69</v>
      </c>
      <c r="M47" s="33" t="s">
        <v>70</v>
      </c>
      <c r="N47" s="233"/>
      <c r="O47" s="234"/>
      <c r="P47" s="205"/>
      <c r="Q47" s="204"/>
    </row>
    <row r="48" spans="1:17" ht="18.75" customHeight="1">
      <c r="A48" s="12"/>
      <c r="B48" s="53">
        <v>1</v>
      </c>
      <c r="C48" s="36">
        <v>2</v>
      </c>
      <c r="D48" s="36">
        <v>3</v>
      </c>
      <c r="E48" s="37">
        <v>4</v>
      </c>
      <c r="F48" s="37">
        <v>5</v>
      </c>
      <c r="G48" s="37">
        <v>6</v>
      </c>
      <c r="H48" s="35">
        <v>7</v>
      </c>
      <c r="I48" s="38">
        <v>8</v>
      </c>
      <c r="J48" s="38">
        <v>9</v>
      </c>
      <c r="K48" s="38">
        <v>10</v>
      </c>
      <c r="L48" s="38">
        <v>11</v>
      </c>
      <c r="M48" s="38">
        <v>12</v>
      </c>
      <c r="N48" s="35">
        <v>13</v>
      </c>
      <c r="O48" s="35">
        <v>14</v>
      </c>
      <c r="P48" s="35">
        <v>15</v>
      </c>
      <c r="Q48" s="35">
        <v>16</v>
      </c>
    </row>
    <row r="49" spans="1:17" ht="54" customHeight="1">
      <c r="A49" s="12"/>
      <c r="B49" s="54" t="s">
        <v>270</v>
      </c>
      <c r="C49" s="55" t="s">
        <v>172</v>
      </c>
      <c r="D49" s="56" t="s">
        <v>181</v>
      </c>
      <c r="E49" s="57"/>
      <c r="F49" s="58" t="s">
        <v>82</v>
      </c>
      <c r="G49" s="57" t="s">
        <v>179</v>
      </c>
      <c r="H49" s="59" t="s">
        <v>22</v>
      </c>
      <c r="I49" s="60" t="s">
        <v>135</v>
      </c>
      <c r="J49" s="33"/>
      <c r="K49" s="52">
        <v>28</v>
      </c>
      <c r="L49" s="52"/>
      <c r="M49" s="52">
        <v>29</v>
      </c>
      <c r="N49" s="62">
        <f>K49*0.35</f>
        <v>9.799999999999999</v>
      </c>
      <c r="O49" s="52">
        <v>0</v>
      </c>
      <c r="P49" s="52"/>
      <c r="Q49" s="52"/>
    </row>
    <row r="50" spans="1:17" ht="15.75">
      <c r="A50" s="15"/>
      <c r="B50" s="63"/>
      <c r="C50" s="12"/>
      <c r="D50" s="235"/>
      <c r="E50" s="235"/>
      <c r="F50" s="23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.75">
      <c r="A51" s="15"/>
      <c r="B51" s="63"/>
      <c r="C51" s="16" t="s">
        <v>4</v>
      </c>
      <c r="D51" s="7">
        <v>2</v>
      </c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2"/>
      <c r="P51" s="12"/>
      <c r="Q51" s="15"/>
    </row>
    <row r="52" spans="1:17" ht="19.5" customHeight="1">
      <c r="A52" s="12"/>
      <c r="B52" s="24" t="s">
        <v>73</v>
      </c>
      <c r="C52" s="12"/>
      <c r="D52" s="12"/>
      <c r="E52" s="12"/>
      <c r="F52" s="12"/>
      <c r="G52" s="12"/>
      <c r="H52" s="12"/>
      <c r="I52" s="12"/>
      <c r="J52" s="12"/>
      <c r="K52" s="12"/>
      <c r="L52" s="228" t="s">
        <v>55</v>
      </c>
      <c r="M52" s="228"/>
      <c r="N52" s="229"/>
      <c r="O52" s="230" t="s">
        <v>167</v>
      </c>
      <c r="P52" s="232"/>
      <c r="Q52" s="25"/>
    </row>
    <row r="53" spans="1:17" ht="24.75" customHeight="1">
      <c r="A53" s="12"/>
      <c r="B53" s="8" t="s">
        <v>83</v>
      </c>
      <c r="C53" s="12"/>
      <c r="D53" s="12"/>
      <c r="E53" s="12"/>
      <c r="F53" s="12"/>
      <c r="G53" s="12"/>
      <c r="H53" s="12"/>
      <c r="I53" s="12"/>
      <c r="J53" s="12"/>
      <c r="K53" s="12"/>
      <c r="L53" s="228"/>
      <c r="M53" s="228"/>
      <c r="N53" s="229"/>
      <c r="O53" s="231"/>
      <c r="P53" s="232"/>
      <c r="Q53" s="64"/>
    </row>
    <row r="54" spans="1:17" ht="14.25" customHeight="1">
      <c r="A54" s="12"/>
      <c r="B54" s="20" t="s">
        <v>56</v>
      </c>
      <c r="C54" s="12"/>
      <c r="D54" s="12"/>
      <c r="E54" s="226" t="s">
        <v>81</v>
      </c>
      <c r="F54" s="226"/>
      <c r="G54" s="226"/>
      <c r="H54" s="226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5" customHeight="1">
      <c r="A55" s="12"/>
      <c r="B55" s="227" t="s">
        <v>57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5.75">
      <c r="A56" s="12"/>
      <c r="B56" s="66" t="s">
        <v>74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5"/>
    </row>
    <row r="57" spans="1:17" ht="82.5" customHeight="1">
      <c r="A57" s="12"/>
      <c r="B57" s="203" t="s">
        <v>58</v>
      </c>
      <c r="C57" s="205" t="s">
        <v>9</v>
      </c>
      <c r="D57" s="207"/>
      <c r="E57" s="206"/>
      <c r="F57" s="220" t="s">
        <v>59</v>
      </c>
      <c r="G57" s="221"/>
      <c r="H57" s="205" t="s">
        <v>10</v>
      </c>
      <c r="I57" s="207"/>
      <c r="J57" s="207"/>
      <c r="K57" s="207"/>
      <c r="L57" s="207"/>
      <c r="M57" s="207"/>
      <c r="N57" s="207"/>
      <c r="O57" s="207"/>
      <c r="P57" s="206"/>
      <c r="Q57" s="30"/>
    </row>
    <row r="58" spans="1:17" ht="21.75" customHeight="1">
      <c r="A58" s="12"/>
      <c r="B58" s="219"/>
      <c r="C58" s="212" t="s">
        <v>127</v>
      </c>
      <c r="D58" s="212" t="s">
        <v>140</v>
      </c>
      <c r="E58" s="212" t="s">
        <v>11</v>
      </c>
      <c r="F58" s="212" t="s">
        <v>129</v>
      </c>
      <c r="G58" s="212" t="s">
        <v>132</v>
      </c>
      <c r="H58" s="203" t="s">
        <v>60</v>
      </c>
      <c r="I58" s="205" t="s">
        <v>72</v>
      </c>
      <c r="J58" s="206"/>
      <c r="K58" s="205" t="s">
        <v>62</v>
      </c>
      <c r="L58" s="207"/>
      <c r="M58" s="206"/>
      <c r="N58" s="203" t="s">
        <v>63</v>
      </c>
      <c r="O58" s="208" t="s">
        <v>64</v>
      </c>
      <c r="P58" s="203" t="s">
        <v>65</v>
      </c>
      <c r="Q58" s="222"/>
    </row>
    <row r="59" spans="1:17" ht="101.25" customHeight="1">
      <c r="A59" s="12"/>
      <c r="B59" s="204"/>
      <c r="C59" s="213"/>
      <c r="D59" s="213"/>
      <c r="E59" s="213"/>
      <c r="F59" s="213"/>
      <c r="G59" s="213"/>
      <c r="H59" s="204"/>
      <c r="I59" s="33" t="s">
        <v>66</v>
      </c>
      <c r="J59" s="33" t="s">
        <v>67</v>
      </c>
      <c r="K59" s="34" t="s">
        <v>68</v>
      </c>
      <c r="L59" s="34" t="s">
        <v>69</v>
      </c>
      <c r="M59" s="34" t="s">
        <v>70</v>
      </c>
      <c r="N59" s="204"/>
      <c r="O59" s="209"/>
      <c r="P59" s="204"/>
      <c r="Q59" s="222"/>
    </row>
    <row r="60" spans="1:17" ht="15.75">
      <c r="A60" s="12"/>
      <c r="B60" s="35">
        <v>1</v>
      </c>
      <c r="C60" s="36">
        <v>2</v>
      </c>
      <c r="D60" s="36">
        <v>3</v>
      </c>
      <c r="E60" s="37">
        <v>4</v>
      </c>
      <c r="F60" s="37">
        <v>5</v>
      </c>
      <c r="G60" s="37">
        <v>6</v>
      </c>
      <c r="H60" s="35">
        <v>7</v>
      </c>
      <c r="I60" s="38">
        <v>8</v>
      </c>
      <c r="J60" s="38">
        <v>9</v>
      </c>
      <c r="K60" s="38">
        <v>10</v>
      </c>
      <c r="L60" s="38">
        <v>11</v>
      </c>
      <c r="M60" s="38">
        <v>12</v>
      </c>
      <c r="N60" s="35">
        <v>13</v>
      </c>
      <c r="O60" s="35">
        <v>14</v>
      </c>
      <c r="P60" s="35">
        <v>15</v>
      </c>
      <c r="Q60" s="67"/>
    </row>
    <row r="61" spans="1:17" ht="18" customHeight="1">
      <c r="A61" s="12"/>
      <c r="B61" s="244" t="s">
        <v>177</v>
      </c>
      <c r="C61" s="214" t="s">
        <v>44</v>
      </c>
      <c r="D61" s="250" t="s">
        <v>181</v>
      </c>
      <c r="E61" s="223"/>
      <c r="F61" s="214" t="s">
        <v>82</v>
      </c>
      <c r="G61" s="214" t="s">
        <v>179</v>
      </c>
      <c r="H61" s="114" t="s">
        <v>84</v>
      </c>
      <c r="I61" s="106" t="s">
        <v>15</v>
      </c>
      <c r="J61" s="73"/>
      <c r="K61" s="10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61" s="103"/>
      <c r="M61" s="103">
        <f>K61</f>
        <v>100</v>
      </c>
      <c r="N61" s="103">
        <f>K61*0.1</f>
        <v>10</v>
      </c>
      <c r="O61" s="103">
        <v>0</v>
      </c>
      <c r="P61" s="73"/>
      <c r="Q61" s="67"/>
    </row>
    <row r="62" spans="1:17" ht="27.75" customHeight="1">
      <c r="A62" s="12"/>
      <c r="B62" s="245"/>
      <c r="C62" s="215"/>
      <c r="D62" s="251"/>
      <c r="E62" s="224"/>
      <c r="F62" s="215"/>
      <c r="G62" s="215"/>
      <c r="H62" s="102" t="s">
        <v>24</v>
      </c>
      <c r="I62" s="70" t="s">
        <v>15</v>
      </c>
      <c r="J62" s="59"/>
      <c r="K62" s="62">
        <v>90</v>
      </c>
      <c r="L62" s="62"/>
      <c r="M62" s="62">
        <f>K62</f>
        <v>90</v>
      </c>
      <c r="N62" s="62">
        <f>K62*0.1</f>
        <v>9</v>
      </c>
      <c r="O62" s="52">
        <v>0</v>
      </c>
      <c r="P62" s="59"/>
      <c r="Q62" s="67"/>
    </row>
    <row r="63" spans="1:17" ht="66.75" customHeight="1">
      <c r="A63" s="12"/>
      <c r="B63" s="245"/>
      <c r="C63" s="215"/>
      <c r="D63" s="251"/>
      <c r="E63" s="285"/>
      <c r="F63" s="215"/>
      <c r="G63" s="215"/>
      <c r="H63" s="45" t="s">
        <v>152</v>
      </c>
      <c r="I63" s="75" t="s">
        <v>19</v>
      </c>
      <c r="J63" s="59"/>
      <c r="K63" s="43">
        <v>0</v>
      </c>
      <c r="L63" s="43"/>
      <c r="M63" s="43">
        <v>0</v>
      </c>
      <c r="N63" s="43">
        <v>0</v>
      </c>
      <c r="O63" s="32">
        <v>0</v>
      </c>
      <c r="P63" s="71"/>
      <c r="Q63" s="67"/>
    </row>
    <row r="64" spans="1:17" ht="30" customHeight="1">
      <c r="A64" s="12"/>
      <c r="B64" s="246"/>
      <c r="C64" s="216"/>
      <c r="D64" s="252"/>
      <c r="E64" s="225"/>
      <c r="F64" s="216"/>
      <c r="G64" s="216"/>
      <c r="H64" s="40" t="s">
        <v>25</v>
      </c>
      <c r="I64" s="75" t="s">
        <v>19</v>
      </c>
      <c r="J64" s="59"/>
      <c r="K64" s="32">
        <v>0</v>
      </c>
      <c r="L64" s="32"/>
      <c r="M64" s="32">
        <v>0</v>
      </c>
      <c r="N64" s="43">
        <v>0</v>
      </c>
      <c r="O64" s="32">
        <v>0</v>
      </c>
      <c r="P64" s="71"/>
      <c r="Q64" s="67"/>
    </row>
    <row r="65" spans="1:17" ht="33" customHeight="1">
      <c r="A65" s="12"/>
      <c r="B65" s="15"/>
      <c r="C65" s="1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12"/>
      <c r="B66" s="66" t="s">
        <v>20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12"/>
    </row>
    <row r="67" spans="1:17" ht="83.25" customHeight="1">
      <c r="A67" s="12"/>
      <c r="B67" s="203" t="s">
        <v>58</v>
      </c>
      <c r="C67" s="205" t="s">
        <v>9</v>
      </c>
      <c r="D67" s="207"/>
      <c r="E67" s="206"/>
      <c r="F67" s="220" t="s">
        <v>59</v>
      </c>
      <c r="G67" s="221"/>
      <c r="H67" s="205" t="s">
        <v>21</v>
      </c>
      <c r="I67" s="207"/>
      <c r="J67" s="207"/>
      <c r="K67" s="207"/>
      <c r="L67" s="207"/>
      <c r="M67" s="207"/>
      <c r="N67" s="207"/>
      <c r="O67" s="207"/>
      <c r="P67" s="206"/>
      <c r="Q67" s="203" t="s">
        <v>71</v>
      </c>
    </row>
    <row r="68" spans="1:17" ht="24" customHeight="1">
      <c r="A68" s="12"/>
      <c r="B68" s="219"/>
      <c r="C68" s="212" t="s">
        <v>127</v>
      </c>
      <c r="D68" s="212" t="s">
        <v>140</v>
      </c>
      <c r="E68" s="212" t="s">
        <v>11</v>
      </c>
      <c r="F68" s="212" t="s">
        <v>129</v>
      </c>
      <c r="G68" s="212" t="s">
        <v>132</v>
      </c>
      <c r="H68" s="203" t="s">
        <v>60</v>
      </c>
      <c r="I68" s="205" t="s">
        <v>72</v>
      </c>
      <c r="J68" s="206"/>
      <c r="K68" s="205" t="s">
        <v>62</v>
      </c>
      <c r="L68" s="207"/>
      <c r="M68" s="206"/>
      <c r="N68" s="203" t="s">
        <v>63</v>
      </c>
      <c r="O68" s="208" t="s">
        <v>75</v>
      </c>
      <c r="P68" s="217" t="s">
        <v>65</v>
      </c>
      <c r="Q68" s="219"/>
    </row>
    <row r="69" spans="1:17" ht="116.25" customHeight="1">
      <c r="A69" s="12"/>
      <c r="B69" s="204"/>
      <c r="C69" s="213"/>
      <c r="D69" s="213"/>
      <c r="E69" s="213"/>
      <c r="F69" s="213"/>
      <c r="G69" s="213"/>
      <c r="H69" s="204"/>
      <c r="I69" s="33" t="s">
        <v>66</v>
      </c>
      <c r="J69" s="33" t="s">
        <v>76</v>
      </c>
      <c r="K69" s="34" t="s">
        <v>68</v>
      </c>
      <c r="L69" s="34" t="s">
        <v>69</v>
      </c>
      <c r="M69" s="34" t="s">
        <v>70</v>
      </c>
      <c r="N69" s="204"/>
      <c r="O69" s="209"/>
      <c r="P69" s="218"/>
      <c r="Q69" s="204"/>
    </row>
    <row r="70" spans="1:17" ht="15.75">
      <c r="A70" s="12"/>
      <c r="B70" s="32">
        <v>1</v>
      </c>
      <c r="C70" s="44">
        <v>2</v>
      </c>
      <c r="D70" s="44">
        <v>3</v>
      </c>
      <c r="E70" s="42">
        <v>4</v>
      </c>
      <c r="F70" s="42">
        <v>5</v>
      </c>
      <c r="G70" s="42">
        <v>6</v>
      </c>
      <c r="H70" s="32">
        <v>7</v>
      </c>
      <c r="I70" s="52">
        <v>8</v>
      </c>
      <c r="J70" s="52">
        <v>9</v>
      </c>
      <c r="K70" s="52">
        <v>10</v>
      </c>
      <c r="L70" s="52">
        <v>11</v>
      </c>
      <c r="M70" s="52">
        <v>12</v>
      </c>
      <c r="N70" s="32">
        <v>13</v>
      </c>
      <c r="O70" s="32">
        <v>14</v>
      </c>
      <c r="P70" s="32">
        <v>15</v>
      </c>
      <c r="Q70" s="32">
        <v>16</v>
      </c>
    </row>
    <row r="71" spans="1:17" ht="59.25" customHeight="1">
      <c r="A71" s="12"/>
      <c r="B71" s="54" t="s">
        <v>177</v>
      </c>
      <c r="C71" s="102" t="s">
        <v>44</v>
      </c>
      <c r="D71" s="56" t="s">
        <v>145</v>
      </c>
      <c r="E71" s="58"/>
      <c r="F71" s="58" t="s">
        <v>82</v>
      </c>
      <c r="G71" s="57" t="s">
        <v>179</v>
      </c>
      <c r="H71" s="71" t="s">
        <v>22</v>
      </c>
      <c r="I71" s="60" t="s">
        <v>135</v>
      </c>
      <c r="J71" s="33">
        <v>792</v>
      </c>
      <c r="K71" s="52">
        <v>28</v>
      </c>
      <c r="L71" s="52"/>
      <c r="M71" s="52">
        <v>29</v>
      </c>
      <c r="N71" s="62">
        <f>K71*0.35</f>
        <v>9.799999999999999</v>
      </c>
      <c r="O71" s="52">
        <v>0</v>
      </c>
      <c r="P71" s="52"/>
      <c r="Q71" s="82">
        <v>80</v>
      </c>
    </row>
    <row r="72" spans="1:17" ht="15.75">
      <c r="A72" s="12"/>
      <c r="B72" s="83"/>
      <c r="C72" s="84"/>
      <c r="D72" s="84"/>
      <c r="E72" s="85"/>
      <c r="F72" s="85"/>
      <c r="G72" s="85"/>
      <c r="H72" s="86"/>
      <c r="I72" s="87"/>
      <c r="J72" s="30"/>
      <c r="K72" s="88"/>
      <c r="L72" s="88"/>
      <c r="M72" s="88"/>
      <c r="N72" s="88"/>
      <c r="O72" s="88"/>
      <c r="P72" s="88"/>
      <c r="Q72" s="31"/>
    </row>
    <row r="73" spans="1:17" ht="15.75">
      <c r="A73" s="12"/>
      <c r="B73" s="210" t="s">
        <v>77</v>
      </c>
      <c r="C73" s="210"/>
      <c r="D73" s="211" t="s">
        <v>86</v>
      </c>
      <c r="E73" s="211"/>
      <c r="F73" s="211"/>
      <c r="G73" s="211"/>
      <c r="H73" s="211"/>
      <c r="I73" s="211"/>
      <c r="J73" s="211"/>
      <c r="K73" s="12"/>
      <c r="L73" s="12" t="s">
        <v>78</v>
      </c>
      <c r="M73" s="12"/>
      <c r="N73" s="201" t="s">
        <v>38</v>
      </c>
      <c r="O73" s="201"/>
      <c r="P73" s="12"/>
      <c r="Q73" s="12"/>
    </row>
    <row r="74" spans="1:17" ht="33.75" customHeight="1">
      <c r="A74" s="12"/>
      <c r="B74" s="90" t="str">
        <f>Аленушка!B75</f>
        <v>" 30 "  ДЕКАБРЯ    2022г</v>
      </c>
      <c r="C74" s="89"/>
      <c r="D74" s="89"/>
      <c r="E74" s="91" t="s">
        <v>79</v>
      </c>
      <c r="F74" s="91"/>
      <c r="G74" s="91"/>
      <c r="H74" s="202"/>
      <c r="I74" s="202"/>
      <c r="J74" s="89"/>
      <c r="K74" s="12"/>
      <c r="L74" s="91" t="s">
        <v>26</v>
      </c>
      <c r="M74" s="12"/>
      <c r="N74" s="202" t="s">
        <v>80</v>
      </c>
      <c r="O74" s="202"/>
      <c r="P74" s="12"/>
      <c r="Q74" s="12"/>
    </row>
    <row r="75" spans="2:16" ht="83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4" ht="61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4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</row>
    <row r="90" spans="2:14" ht="29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</row>
    <row r="91" spans="2:1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</row>
    <row r="92" spans="2:1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</row>
    <row r="93" spans="2:1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</row>
    <row r="94" spans="2:12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97">
    <mergeCell ref="C17:H17"/>
    <mergeCell ref="B21:E21"/>
    <mergeCell ref="G21:K21"/>
    <mergeCell ref="B22:G22"/>
    <mergeCell ref="H22:J22"/>
    <mergeCell ref="B23:D23"/>
    <mergeCell ref="B38:B42"/>
    <mergeCell ref="K35:M35"/>
    <mergeCell ref="E35:E36"/>
    <mergeCell ref="F35:F36"/>
    <mergeCell ref="G35:G36"/>
    <mergeCell ref="H35:H36"/>
    <mergeCell ref="C38:C42"/>
    <mergeCell ref="B34:B36"/>
    <mergeCell ref="C34:E34"/>
    <mergeCell ref="F34:G34"/>
    <mergeCell ref="O29:O30"/>
    <mergeCell ref="B32:Q32"/>
    <mergeCell ref="C35:C36"/>
    <mergeCell ref="D35:D36"/>
    <mergeCell ref="L29:N30"/>
    <mergeCell ref="G23:K23"/>
    <mergeCell ref="H34:P34"/>
    <mergeCell ref="O35:O36"/>
    <mergeCell ref="Q35:Q36"/>
    <mergeCell ref="N35:N36"/>
    <mergeCell ref="P35:P36"/>
    <mergeCell ref="B45:B47"/>
    <mergeCell ref="C45:E45"/>
    <mergeCell ref="F45:G45"/>
    <mergeCell ref="H45:P45"/>
    <mergeCell ref="I35:J35"/>
    <mergeCell ref="G38:G42"/>
    <mergeCell ref="D38:D42"/>
    <mergeCell ref="E38:E42"/>
    <mergeCell ref="F38:F42"/>
    <mergeCell ref="Q45:Q47"/>
    <mergeCell ref="C46:C47"/>
    <mergeCell ref="D46:D47"/>
    <mergeCell ref="E46:E47"/>
    <mergeCell ref="F46:F47"/>
    <mergeCell ref="G46:G47"/>
    <mergeCell ref="P46:P47"/>
    <mergeCell ref="D50:F50"/>
    <mergeCell ref="L52:N53"/>
    <mergeCell ref="O52:O53"/>
    <mergeCell ref="P52:P53"/>
    <mergeCell ref="E54:H54"/>
    <mergeCell ref="H46:H47"/>
    <mergeCell ref="I46:J46"/>
    <mergeCell ref="K46:M46"/>
    <mergeCell ref="N46:N47"/>
    <mergeCell ref="O46:O47"/>
    <mergeCell ref="H57:P57"/>
    <mergeCell ref="C58:C59"/>
    <mergeCell ref="D58:D59"/>
    <mergeCell ref="E58:E59"/>
    <mergeCell ref="F58:F59"/>
    <mergeCell ref="G58:G59"/>
    <mergeCell ref="H58:H59"/>
    <mergeCell ref="I58:J58"/>
    <mergeCell ref="K58:M58"/>
    <mergeCell ref="N58:N59"/>
    <mergeCell ref="O58:O59"/>
    <mergeCell ref="P58:P59"/>
    <mergeCell ref="K68:M68"/>
    <mergeCell ref="N68:N69"/>
    <mergeCell ref="Q58:Q59"/>
    <mergeCell ref="E61:E64"/>
    <mergeCell ref="N73:O73"/>
    <mergeCell ref="Q67:Q69"/>
    <mergeCell ref="C68:C69"/>
    <mergeCell ref="D68:D69"/>
    <mergeCell ref="E68:E69"/>
    <mergeCell ref="F68:F69"/>
    <mergeCell ref="G68:G69"/>
    <mergeCell ref="O68:O69"/>
    <mergeCell ref="P68:P69"/>
    <mergeCell ref="C67:E67"/>
    <mergeCell ref="N74:O74"/>
    <mergeCell ref="B55:Q55"/>
    <mergeCell ref="B57:B59"/>
    <mergeCell ref="C57:E57"/>
    <mergeCell ref="F57:G57"/>
    <mergeCell ref="B67:B69"/>
    <mergeCell ref="H67:P67"/>
    <mergeCell ref="H68:H69"/>
    <mergeCell ref="I68:J68"/>
    <mergeCell ref="B73:C73"/>
    <mergeCell ref="B61:B64"/>
    <mergeCell ref="D61:D64"/>
    <mergeCell ref="F61:F64"/>
    <mergeCell ref="G61:G64"/>
    <mergeCell ref="C61:C64"/>
    <mergeCell ref="H74:I74"/>
    <mergeCell ref="D73:J73"/>
    <mergeCell ref="F67:G6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2" manualBreakCount="2">
    <brk id="25" max="16" man="1"/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2023-01-27T15:20:37Z</cp:lastPrinted>
  <dcterms:created xsi:type="dcterms:W3CDTF">2016-12-07T11:35:34Z</dcterms:created>
  <dcterms:modified xsi:type="dcterms:W3CDTF">2023-01-27T15:24:45Z</dcterms:modified>
  <cp:category/>
  <cp:version/>
  <cp:contentType/>
  <cp:contentStatus/>
</cp:coreProperties>
</file>